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-2020\НП 1-4 курсів на сайт\111111111111111\проєкти 1 курсів\035 маг\"/>
    </mc:Choice>
  </mc:AlternateContent>
  <bookViews>
    <workbookView xWindow="0" yWindow="0" windowWidth="19440" windowHeight="7050"/>
  </bookViews>
  <sheets>
    <sheet name="НП Маг Філологія " sheetId="9" r:id="rId1"/>
  </sheets>
  <definedNames>
    <definedName name="_xlnm.Print_Area" localSheetId="0">'НП Маг Філологія '!$A$1:$BO$145</definedName>
  </definedNames>
  <calcPr calcId="162913"/>
</workbook>
</file>

<file path=xl/calcChain.xml><?xml version="1.0" encoding="utf-8"?>
<calcChain xmlns="http://schemas.openxmlformats.org/spreadsheetml/2006/main">
  <c r="X77" i="9" l="1"/>
  <c r="V77" i="9"/>
  <c r="AF77" i="9" s="1"/>
  <c r="X78" i="9"/>
  <c r="V78" i="9"/>
  <c r="AF78" i="9" s="1"/>
  <c r="X73" i="9"/>
  <c r="V73" i="9"/>
  <c r="X74" i="9"/>
  <c r="V74" i="9"/>
  <c r="AF74" i="9" s="1"/>
  <c r="V72" i="9"/>
  <c r="AD72" i="9"/>
  <c r="V75" i="9"/>
  <c r="X75" i="9"/>
  <c r="V76" i="9"/>
  <c r="X76" i="9"/>
  <c r="T79" i="9"/>
  <c r="V79" i="9" s="1"/>
  <c r="Z79" i="9"/>
  <c r="AD79" i="9"/>
  <c r="X80" i="9"/>
  <c r="AF80" i="9" s="1"/>
  <c r="X81" i="9"/>
  <c r="AF81" i="9" s="1"/>
  <c r="X82" i="9"/>
  <c r="AF82" i="9" s="1"/>
  <c r="X83" i="9"/>
  <c r="AF83" i="9" s="1"/>
  <c r="X84" i="9"/>
  <c r="AF84" i="9" s="1"/>
  <c r="V66" i="9"/>
  <c r="X66" i="9"/>
  <c r="T67" i="9"/>
  <c r="Z67" i="9"/>
  <c r="AD67" i="9"/>
  <c r="T68" i="9"/>
  <c r="V68" i="9" s="1"/>
  <c r="Z68" i="9"/>
  <c r="AD68" i="9"/>
  <c r="T69" i="9"/>
  <c r="V69" i="9" s="1"/>
  <c r="Z69" i="9"/>
  <c r="AD69" i="9"/>
  <c r="T62" i="9"/>
  <c r="V62" i="9" s="1"/>
  <c r="Z62" i="9"/>
  <c r="X62" i="9" s="1"/>
  <c r="T63" i="9"/>
  <c r="V63" i="9" s="1"/>
  <c r="AD63" i="9"/>
  <c r="X63" i="9" s="1"/>
  <c r="T89" i="9"/>
  <c r="V89" i="9" s="1"/>
  <c r="Z89" i="9"/>
  <c r="Z90" i="9" s="1"/>
  <c r="AD89" i="9"/>
  <c r="T92" i="9"/>
  <c r="V92" i="9" s="1"/>
  <c r="AD92" i="9"/>
  <c r="X92" i="9" s="1"/>
  <c r="T93" i="9"/>
  <c r="Z93" i="9"/>
  <c r="X93" i="9" s="1"/>
  <c r="T94" i="9"/>
  <c r="V94" i="9" s="1"/>
  <c r="Z94" i="9"/>
  <c r="AD94" i="9"/>
  <c r="V95" i="9"/>
  <c r="X95" i="9"/>
  <c r="V96" i="9"/>
  <c r="X96" i="9"/>
  <c r="V97" i="9"/>
  <c r="X97" i="9"/>
  <c r="V106" i="9"/>
  <c r="V107" i="9" s="1"/>
  <c r="X106" i="9"/>
  <c r="V109" i="9"/>
  <c r="X109" i="9"/>
  <c r="V110" i="9"/>
  <c r="X110" i="9"/>
  <c r="BJ111" i="9"/>
  <c r="BI111" i="9"/>
  <c r="BK111" i="9"/>
  <c r="BI112" i="9" s="1"/>
  <c r="T80" i="9"/>
  <c r="T81" i="9"/>
  <c r="T82" i="9"/>
  <c r="T83" i="9"/>
  <c r="T84" i="9"/>
  <c r="T64" i="9"/>
  <c r="T107" i="9"/>
  <c r="T111" i="9"/>
  <c r="AS111" i="9"/>
  <c r="AN111" i="9"/>
  <c r="X111" i="9"/>
  <c r="Z111" i="9"/>
  <c r="AB111" i="9"/>
  <c r="AD111" i="9"/>
  <c r="BL110" i="9"/>
  <c r="C47" i="9"/>
  <c r="Z85" i="9"/>
  <c r="Z64" i="9"/>
  <c r="Z107" i="9"/>
  <c r="AB85" i="9"/>
  <c r="AB70" i="9"/>
  <c r="AB64" i="9"/>
  <c r="AB90" i="9"/>
  <c r="AB98" i="9"/>
  <c r="AB107" i="9"/>
  <c r="AD64" i="9"/>
  <c r="AD107" i="9"/>
  <c r="O45" i="9"/>
  <c r="O46" i="9"/>
  <c r="M47" i="9"/>
  <c r="K47" i="9"/>
  <c r="I47" i="9"/>
  <c r="G47" i="9"/>
  <c r="E47" i="9"/>
  <c r="BL63" i="9"/>
  <c r="BL64" i="9"/>
  <c r="BL65" i="9"/>
  <c r="BL66" i="9"/>
  <c r="BL67" i="9"/>
  <c r="BL68" i="9"/>
  <c r="BL69" i="9"/>
  <c r="BL70" i="9"/>
  <c r="BL71" i="9"/>
  <c r="BL72" i="9"/>
  <c r="BL73" i="9"/>
  <c r="BL74" i="9"/>
  <c r="BL75" i="9"/>
  <c r="BL76" i="9"/>
  <c r="BL77" i="9"/>
  <c r="BL78" i="9"/>
  <c r="BL79" i="9"/>
  <c r="BL80" i="9"/>
  <c r="BL81" i="9"/>
  <c r="BL82" i="9"/>
  <c r="BL83" i="9"/>
  <c r="BL84" i="9"/>
  <c r="BL85" i="9"/>
  <c r="BL86" i="9"/>
  <c r="BL87" i="9"/>
  <c r="BL88" i="9"/>
  <c r="BL89" i="9"/>
  <c r="BL90" i="9"/>
  <c r="BL91" i="9"/>
  <c r="BL92" i="9"/>
  <c r="BL93" i="9"/>
  <c r="BL94" i="9"/>
  <c r="BL95" i="9"/>
  <c r="BL96" i="9"/>
  <c r="BL97" i="9"/>
  <c r="BL98" i="9"/>
  <c r="BL99" i="9"/>
  <c r="BL100" i="9"/>
  <c r="BL101" i="9"/>
  <c r="BL102" i="9"/>
  <c r="BL103" i="9"/>
  <c r="BL104" i="9"/>
  <c r="BL105" i="9"/>
  <c r="BL106" i="9"/>
  <c r="BL107" i="9"/>
  <c r="BL108" i="9"/>
  <c r="BL109" i="9"/>
  <c r="BL62" i="9"/>
  <c r="AW116" i="9"/>
  <c r="AV116" i="9"/>
  <c r="AU116" i="9"/>
  <c r="AR116" i="9"/>
  <c r="AQ116" i="9"/>
  <c r="AM116" i="9"/>
  <c r="AL116" i="9"/>
  <c r="AK116" i="9"/>
  <c r="AP116" i="9"/>
  <c r="BF107" i="9"/>
  <c r="BD107" i="9"/>
  <c r="BB107" i="9"/>
  <c r="AZ107" i="9"/>
  <c r="AX107" i="9"/>
  <c r="AS107" i="9"/>
  <c r="AN107" i="9"/>
  <c r="AI107" i="9"/>
  <c r="AS104" i="9"/>
  <c r="AN104" i="9"/>
  <c r="AI104" i="9"/>
  <c r="AD104" i="9"/>
  <c r="Z104" i="9"/>
  <c r="X104" i="9"/>
  <c r="AV101" i="9"/>
  <c r="AQ101" i="9"/>
  <c r="AL101" i="9"/>
  <c r="BF98" i="9"/>
  <c r="BD98" i="9"/>
  <c r="BB98" i="9"/>
  <c r="AZ98" i="9"/>
  <c r="AX98" i="9"/>
  <c r="AS98" i="9"/>
  <c r="AN98" i="9"/>
  <c r="AI98" i="9"/>
  <c r="BF90" i="9"/>
  <c r="BD90" i="9"/>
  <c r="BB90" i="9"/>
  <c r="AZ90" i="9"/>
  <c r="AZ85" i="9"/>
  <c r="AZ70" i="9"/>
  <c r="AZ64" i="9"/>
  <c r="AX90" i="9"/>
  <c r="AX99" i="9" s="1"/>
  <c r="AW90" i="9"/>
  <c r="AV90" i="9"/>
  <c r="AU90" i="9"/>
  <c r="AS90" i="9"/>
  <c r="AS99" i="9" s="1"/>
  <c r="AR90" i="9"/>
  <c r="AQ90" i="9"/>
  <c r="AP90" i="9"/>
  <c r="AN90" i="9"/>
  <c r="AM90" i="9"/>
  <c r="AL90" i="9"/>
  <c r="AK90" i="9"/>
  <c r="AI90" i="9"/>
  <c r="AI99" i="9" s="1"/>
  <c r="BF85" i="9"/>
  <c r="BD85" i="9"/>
  <c r="BB85" i="9"/>
  <c r="AX85" i="9"/>
  <c r="AW85" i="9"/>
  <c r="AV85" i="9"/>
  <c r="AU85" i="9"/>
  <c r="AS85" i="9"/>
  <c r="AR85" i="9"/>
  <c r="AQ85" i="9"/>
  <c r="AP85" i="9"/>
  <c r="AN85" i="9"/>
  <c r="AM85" i="9"/>
  <c r="AL85" i="9"/>
  <c r="AK85" i="9"/>
  <c r="AI85" i="9"/>
  <c r="AH81" i="9"/>
  <c r="BF70" i="9"/>
  <c r="BF86" i="9" s="1"/>
  <c r="BD70" i="9"/>
  <c r="BB70" i="9"/>
  <c r="AX70" i="9"/>
  <c r="AW70" i="9"/>
  <c r="AV70" i="9"/>
  <c r="AU70" i="9"/>
  <c r="AS70" i="9"/>
  <c r="AR70" i="9"/>
  <c r="AQ70" i="9"/>
  <c r="AP70" i="9"/>
  <c r="AN70" i="9"/>
  <c r="AM70" i="9"/>
  <c r="AL70" i="9"/>
  <c r="AK70" i="9"/>
  <c r="AI70" i="9"/>
  <c r="BF64" i="9"/>
  <c r="BD64" i="9"/>
  <c r="BB64" i="9"/>
  <c r="AX64" i="9"/>
  <c r="AW64" i="9"/>
  <c r="AV64" i="9"/>
  <c r="AU64" i="9"/>
  <c r="AS64" i="9"/>
  <c r="AR64" i="9"/>
  <c r="AQ64" i="9"/>
  <c r="AP64" i="9"/>
  <c r="AP86" i="9" s="1"/>
  <c r="AN64" i="9"/>
  <c r="AM64" i="9"/>
  <c r="AL64" i="9"/>
  <c r="AK64" i="9"/>
  <c r="AI64" i="9"/>
  <c r="AN99" i="9"/>
  <c r="BF99" i="9"/>
  <c r="AX86" i="9"/>
  <c r="AH77" i="9" l="1"/>
  <c r="AL86" i="9"/>
  <c r="AQ86" i="9"/>
  <c r="AB99" i="9"/>
  <c r="AF109" i="9"/>
  <c r="AF96" i="9"/>
  <c r="AH95" i="9"/>
  <c r="X69" i="9"/>
  <c r="AH69" i="9" s="1"/>
  <c r="Z70" i="9"/>
  <c r="Z86" i="9" s="1"/>
  <c r="X67" i="9"/>
  <c r="AF110" i="9"/>
  <c r="V111" i="9"/>
  <c r="AI86" i="9"/>
  <c r="AI100" i="9" s="1"/>
  <c r="AH66" i="9"/>
  <c r="AN86" i="9"/>
  <c r="AN114" i="9" s="1"/>
  <c r="AS86" i="9"/>
  <c r="AS114" i="9" s="1"/>
  <c r="BD86" i="9"/>
  <c r="X64" i="9"/>
  <c r="BF100" i="9"/>
  <c r="AK86" i="9"/>
  <c r="BB86" i="9"/>
  <c r="AH83" i="9"/>
  <c r="BD99" i="9"/>
  <c r="O47" i="9"/>
  <c r="AF106" i="9"/>
  <c r="AF107" i="9" s="1"/>
  <c r="AF97" i="9"/>
  <c r="AH96" i="9"/>
  <c r="X89" i="9"/>
  <c r="AH89" i="9" s="1"/>
  <c r="X68" i="9"/>
  <c r="AH68" i="9" s="1"/>
  <c r="AF76" i="9"/>
  <c r="AF75" i="9"/>
  <c r="AH74" i="9"/>
  <c r="AH92" i="9"/>
  <c r="X90" i="9"/>
  <c r="AF111" i="9"/>
  <c r="AF69" i="9"/>
  <c r="AH76" i="9"/>
  <c r="AX100" i="9"/>
  <c r="AM86" i="9"/>
  <c r="AV86" i="9"/>
  <c r="AH80" i="9"/>
  <c r="AH82" i="9"/>
  <c r="AH84" i="9"/>
  <c r="AU86" i="9"/>
  <c r="AZ99" i="9"/>
  <c r="AH97" i="9"/>
  <c r="BB99" i="9"/>
  <c r="BB100" i="9" s="1"/>
  <c r="X107" i="9"/>
  <c r="AD90" i="9"/>
  <c r="AD70" i="9"/>
  <c r="T90" i="9"/>
  <c r="T85" i="9"/>
  <c r="AF95" i="9"/>
  <c r="AF63" i="9"/>
  <c r="AF66" i="9"/>
  <c r="X79" i="9"/>
  <c r="AH79" i="9" s="1"/>
  <c r="AH78" i="9"/>
  <c r="AZ86" i="9"/>
  <c r="AZ100" i="9" s="1"/>
  <c r="AB86" i="9"/>
  <c r="AF92" i="9"/>
  <c r="V90" i="9"/>
  <c r="AF62" i="9"/>
  <c r="AF64" i="9" s="1"/>
  <c r="V64" i="9"/>
  <c r="V67" i="9"/>
  <c r="T70" i="9"/>
  <c r="AF73" i="9"/>
  <c r="V85" i="9"/>
  <c r="AH73" i="9"/>
  <c r="AH63" i="9"/>
  <c r="AH62" i="9"/>
  <c r="AH75" i="9"/>
  <c r="AR86" i="9"/>
  <c r="AW86" i="9"/>
  <c r="Z98" i="9"/>
  <c r="Z99" i="9" s="1"/>
  <c r="X94" i="9"/>
  <c r="AD98" i="9"/>
  <c r="V93" i="9"/>
  <c r="T98" i="9"/>
  <c r="X72" i="9"/>
  <c r="AD85" i="9"/>
  <c r="AD86" i="9" s="1"/>
  <c r="T99" i="9" l="1"/>
  <c r="AF89" i="9"/>
  <c r="AF90" i="9" s="1"/>
  <c r="AS100" i="9"/>
  <c r="AD99" i="9"/>
  <c r="AD100" i="9" s="1"/>
  <c r="AF68" i="9"/>
  <c r="AI114" i="9"/>
  <c r="BD100" i="9"/>
  <c r="X70" i="9"/>
  <c r="AN100" i="9"/>
  <c r="T86" i="9"/>
  <c r="T112" i="9" s="1"/>
  <c r="AF79" i="9"/>
  <c r="T100" i="9"/>
  <c r="AD113" i="9"/>
  <c r="X85" i="9"/>
  <c r="AF72" i="9"/>
  <c r="AH72" i="9"/>
  <c r="AF93" i="9"/>
  <c r="V98" i="9"/>
  <c r="V99" i="9" s="1"/>
  <c r="AH94" i="9"/>
  <c r="AF94" i="9"/>
  <c r="X98" i="9"/>
  <c r="X99" i="9" s="1"/>
  <c r="Z100" i="9"/>
  <c r="Z113" i="9"/>
  <c r="AF67" i="9"/>
  <c r="AF70" i="9" s="1"/>
  <c r="V70" i="9"/>
  <c r="V86" i="9" s="1"/>
  <c r="AH67" i="9"/>
  <c r="AB113" i="9"/>
  <c r="AB112" i="9"/>
  <c r="AB100" i="9"/>
  <c r="AH93" i="9"/>
  <c r="Z112" i="9"/>
  <c r="AD112" i="9" l="1"/>
  <c r="AF85" i="9"/>
  <c r="V112" i="9"/>
  <c r="AF98" i="9"/>
  <c r="AF99" i="9" s="1"/>
  <c r="AF86" i="9"/>
  <c r="AF112" i="9" s="1"/>
  <c r="V100" i="9"/>
  <c r="X86" i="9"/>
  <c r="X112" i="9" s="1"/>
  <c r="AH85" i="9"/>
  <c r="AF100" i="9" l="1"/>
  <c r="X100" i="9"/>
</calcChain>
</file>

<file path=xl/sharedStrings.xml><?xml version="1.0" encoding="utf-8"?>
<sst xmlns="http://schemas.openxmlformats.org/spreadsheetml/2006/main" count="299" uniqueCount="190">
  <si>
    <t xml:space="preserve">МІНІСТЕРСТВО ОСВІТИ І НАУКИ УКРАЇНИ </t>
  </si>
  <si>
    <t>Херсонський державний університет</t>
  </si>
  <si>
    <t>ЗАТВЕРДЖУЮ</t>
  </si>
  <si>
    <t>Протокол засідання вченої ради ХДУ</t>
  </si>
  <si>
    <t>М.П.</t>
  </si>
  <si>
    <t>Н А В Ч А Л Ь Н И Й   П Л А Н</t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</si>
  <si>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</si>
  <si>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</si>
  <si>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</si>
  <si>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</si>
  <si>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</si>
  <si>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</si>
  <si>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</si>
  <si>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</si>
  <si>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</si>
  <si>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</si>
  <si>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</si>
  <si>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</si>
  <si>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</si>
  <si>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</t>
  </si>
  <si>
    <t>К</t>
  </si>
  <si>
    <t xml:space="preserve"> </t>
  </si>
  <si>
    <t>Пв</t>
  </si>
  <si>
    <t>А</t>
  </si>
  <si>
    <t>ПОЗНАЧЕННЯ:</t>
  </si>
  <si>
    <t xml:space="preserve">Теоретичне навчання;    </t>
  </si>
  <si>
    <t>канікули;</t>
  </si>
  <si>
    <t>П</t>
  </si>
  <si>
    <t>практика: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</si>
  <si>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</si>
  <si>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</si>
  <si>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</si>
  <si>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</si>
  <si>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</si>
  <si>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</si>
  <si>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</si>
  <si>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</si>
  <si>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Усього</t>
  </si>
  <si>
    <t>Назва практики</t>
  </si>
  <si>
    <t>Семестр</t>
  </si>
  <si>
    <t>Тижні</t>
  </si>
  <si>
    <t>захист</t>
  </si>
  <si>
    <t>Виробнича</t>
  </si>
  <si>
    <t>Разом</t>
  </si>
  <si>
    <t>V. ПЛАН ОСВІТНЬОГО ПРОЦЕСУ</t>
  </si>
  <si>
    <t>Шифр за ОПП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</si>
  <si>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</si>
  <si>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</si>
  <si>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</si>
  <si>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</si>
  <si>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</si>
  <si>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</si>
  <si>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</si>
  <si>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</si>
  <si>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</si>
  <si>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</si>
  <si>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</si>
  <si>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</si>
  <si>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</si>
  <si>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</si>
  <si>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</si>
  <si>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</si>
  <si>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</si>
  <si>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</si>
  <si>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</si>
  <si>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ОК1</t>
  </si>
  <si>
    <t>ОК2</t>
  </si>
  <si>
    <t>Іноземна мова</t>
  </si>
  <si>
    <t>ОК3</t>
  </si>
  <si>
    <t>1д</t>
  </si>
  <si>
    <t>ОК4</t>
  </si>
  <si>
    <t>ОК5</t>
  </si>
  <si>
    <t>ОК6</t>
  </si>
  <si>
    <t>ОК7</t>
  </si>
  <si>
    <t>Цикл професійної підготовки</t>
  </si>
  <si>
    <t>ОК8</t>
  </si>
  <si>
    <t>ОК9</t>
  </si>
  <si>
    <t>ОК10</t>
  </si>
  <si>
    <t>ОК11</t>
  </si>
  <si>
    <t>Загальний обсяг:</t>
  </si>
  <si>
    <t>2. Вибіркові компоненти освітньої програми</t>
  </si>
  <si>
    <t>ВК1</t>
  </si>
  <si>
    <t>ВК2</t>
  </si>
  <si>
    <t>ВК3</t>
  </si>
  <si>
    <t>ВК4</t>
  </si>
  <si>
    <t>ВК5</t>
  </si>
  <si>
    <t>ВК6</t>
  </si>
  <si>
    <t>ВК7</t>
  </si>
  <si>
    <t>п/к</t>
  </si>
  <si>
    <t>3. Практична підготовка</t>
  </si>
  <si>
    <t xml:space="preserve">Виробнича практика </t>
  </si>
  <si>
    <t>4. Підготовка до атестації та атестація здобувачів вищої освіти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</si>
  <si>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</si>
  <si>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</si>
  <si>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</si>
  <si>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</si>
  <si>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r>
      <t xml:space="preserve">підготовки </t>
    </r>
    <r>
      <rPr>
        <u/>
        <sz val="14"/>
        <rFont val="Times New Roman"/>
        <family val="1"/>
        <charset val="204"/>
      </rPr>
      <t>магістра</t>
    </r>
  </si>
  <si>
    <t>І м</t>
  </si>
  <si>
    <t>ІІ м</t>
  </si>
  <si>
    <t xml:space="preserve"> атестація здобувачів вищої освіти</t>
  </si>
  <si>
    <t xml:space="preserve">1 м </t>
  </si>
  <si>
    <t xml:space="preserve">2 м </t>
  </si>
  <si>
    <t>1 курс</t>
  </si>
  <si>
    <t>2 курс</t>
  </si>
  <si>
    <t xml:space="preserve">Основи наукової комунікації іноземними мовами </t>
  </si>
  <si>
    <t>Педагогіка і психологія вищої школи</t>
  </si>
  <si>
    <t>Філософія та методологія науки</t>
  </si>
  <si>
    <t xml:space="preserve">Факультативні курси </t>
  </si>
  <si>
    <t>Аудиторних годин з факультативних курсів</t>
  </si>
  <si>
    <t>3д</t>
  </si>
  <si>
    <t>1.2. Дисципліни фундаментальної, природничо-наукової та загальноекономічної підготовки</t>
  </si>
  <si>
    <t>1.2.1.</t>
  </si>
  <si>
    <t>1.2.4.</t>
  </si>
  <si>
    <t>1.2.5.</t>
  </si>
  <si>
    <t>1.2.7.</t>
  </si>
  <si>
    <t xml:space="preserve">Методика викладання української мови у закладі вищої освіти                                                                                  </t>
  </si>
  <si>
    <t xml:space="preserve">Методика викладання української літератури у закладі вищої освіти                                                                                 </t>
  </si>
  <si>
    <t>Інтермедіальні студії</t>
  </si>
  <si>
    <t>2д</t>
  </si>
  <si>
    <t xml:space="preserve"> Проблемні питання граматики</t>
  </si>
  <si>
    <t>Б</t>
  </si>
  <si>
    <r>
      <t xml:space="preserve">форма навчання </t>
    </r>
    <r>
      <rPr>
        <u/>
        <sz val="14"/>
        <rFont val="Times New Roman"/>
        <family val="1"/>
        <charset val="204"/>
      </rPr>
      <t xml:space="preserve">денна  </t>
    </r>
  </si>
  <si>
    <t>підготовка до атестації</t>
  </si>
  <si>
    <t xml:space="preserve">Форма атестації </t>
  </si>
  <si>
    <t>виробнича практика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</si>
  <si>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"Філологія (Українська мова та література)"</t>
    </r>
  </si>
  <si>
    <r>
      <t xml:space="preserve">спеціалізації </t>
    </r>
    <r>
      <rPr>
        <sz val="14"/>
        <rFont val="Times New Roman"/>
        <family val="1"/>
        <charset val="204"/>
      </rPr>
      <t>035.01 Українська мова та література</t>
    </r>
  </si>
  <si>
    <t xml:space="preserve">Кваліфікаційна робота </t>
  </si>
  <si>
    <t>за спеціалізацією 035.01 Українська мова та література</t>
  </si>
  <si>
    <r>
      <t xml:space="preserve">на основі </t>
    </r>
    <r>
      <rPr>
        <u/>
        <sz val="14"/>
        <rFont val="Times New Roman"/>
        <family val="1"/>
        <charset val="204"/>
      </rPr>
      <t>СВО "бакалавр"</t>
    </r>
  </si>
  <si>
    <t>Лінгвістичний аналіз тексту</t>
  </si>
  <si>
    <t>Сучасна українська література</t>
  </si>
  <si>
    <t>Ректор університету</t>
  </si>
  <si>
    <t>_____________Олександр СПІВАКОВСЬКИЙ</t>
  </si>
  <si>
    <t>від "____"_______2020 року №_____</t>
  </si>
  <si>
    <r>
      <t xml:space="preserve">Термін навчання: </t>
    </r>
    <r>
      <rPr>
        <u/>
        <sz val="14"/>
        <rFont val="Times New Roman"/>
        <family val="1"/>
        <charset val="204"/>
      </rPr>
      <t>1 рік 4 місяці</t>
    </r>
  </si>
  <si>
    <r>
      <t xml:space="preserve">спеціальності </t>
    </r>
    <r>
      <rPr>
        <u/>
        <sz val="14"/>
        <rFont val="Times New Roman"/>
        <family val="1"/>
        <charset val="204"/>
      </rPr>
      <t>035 Філологія</t>
    </r>
  </si>
  <si>
    <r>
      <t xml:space="preserve">галузі знань </t>
    </r>
    <r>
      <rPr>
        <u/>
        <sz val="14"/>
        <rFont val="Times New Roman"/>
        <family val="1"/>
        <charset val="204"/>
      </rPr>
      <t>03 Гуманітарні науки</t>
    </r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</si>
  <si>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 xml:space="preserve">магістр  філології </t>
    </r>
  </si>
  <si>
    <r>
      <rPr>
        <b/>
        <sz val="14"/>
        <rFont val="Times New Roman"/>
        <family val="1"/>
        <charset val="204"/>
      </rPr>
      <t>Професійна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філолог, викладач української мови та літератури</t>
    </r>
  </si>
  <si>
    <t>Ап</t>
  </si>
  <si>
    <t>екзаменаційна сесія (у т.ч. ліквідація академічної заборгованості)</t>
  </si>
  <si>
    <r>
      <rPr>
        <b/>
        <sz val="11"/>
        <color indexed="10"/>
        <rFont val="Times New Roman"/>
        <family val="1"/>
        <charset val="204"/>
      </rPr>
      <t>14</t>
    </r>
    <r>
      <rPr>
        <sz val="11"/>
        <rFont val="Times New Roman"/>
        <family val="1"/>
        <charset val="204"/>
      </rPr>
      <t xml:space="preserve"> 16</t>
    </r>
  </si>
  <si>
    <r>
      <rPr>
        <b/>
        <sz val="11"/>
        <color indexed="10"/>
        <rFont val="Times New Roman"/>
        <family val="1"/>
        <charset val="204"/>
      </rPr>
      <t>7</t>
    </r>
    <r>
      <rPr>
        <sz val="11"/>
        <rFont val="Times New Roman"/>
        <family val="1"/>
        <charset val="204"/>
      </rPr>
      <t xml:space="preserve">     8</t>
    </r>
  </si>
  <si>
    <t>Назва компонент</t>
  </si>
  <si>
    <t>НАЗВА КОМПОНЕНТИ</t>
  </si>
  <si>
    <t>Проректор з навчальної та науково-педагогічної роботи ____________________ Наталія ТЮХТЕНКО</t>
  </si>
  <si>
    <t>Гарант освітньої програми ___________________________________________ Алла ДЕМЧЕНКО</t>
  </si>
  <si>
    <t>Керівник навчально-методичного відділу ______________________________   Галина ПОЛЯКОВА</t>
  </si>
  <si>
    <t>Провідний фахівець навчально-методичного відділу ______________________  Наталія ШИМЧЕНКО</t>
  </si>
  <si>
    <t>2д, 3д</t>
  </si>
  <si>
    <t>ОК12</t>
  </si>
  <si>
    <t>Атестація здобувачів вищої освіти</t>
  </si>
  <si>
    <t>Дисципліни вільного вибору</t>
  </si>
  <si>
    <t>1 семестр</t>
  </si>
  <si>
    <t>2 семестр</t>
  </si>
  <si>
    <t>3 семестр</t>
  </si>
  <si>
    <t xml:space="preserve">за електронним каталогом на </t>
  </si>
  <si>
    <t>віртуальному сайті ХДУ</t>
  </si>
  <si>
    <t>Дисципліна вільного вибору студента 1</t>
  </si>
  <si>
    <t>Дериваційний синтаксис</t>
  </si>
  <si>
    <t>Інтелектуальна власність</t>
  </si>
  <si>
    <t>Гендерна лінгвістика</t>
  </si>
  <si>
    <t>Практичний курс перекладу англійськомовних текстів</t>
  </si>
  <si>
    <t>Методологія і методи лінгвістичних досліджень</t>
  </si>
  <si>
    <t>Гендерні аспекти сучасної української прози</t>
  </si>
  <si>
    <t>Жанри віртуальної літератури</t>
  </si>
  <si>
    <t>Порівняльна лексикологія української та англійської мови</t>
  </si>
  <si>
    <t>Дисципліна вільного вибору студента 1:</t>
  </si>
  <si>
    <t>Дисципліна вільного вибору студента 2:</t>
  </si>
  <si>
    <t>Дисципліна вільного вибору студента 3:</t>
  </si>
  <si>
    <t>Дисципліна вільного вибору студента 5:</t>
  </si>
  <si>
    <t>Дисципліна вільного вибору студента 4:</t>
  </si>
  <si>
    <t>Дисципліна вільного вибору студента 6:</t>
  </si>
  <si>
    <t>Дисципліна вільного вибору студента 7:</t>
  </si>
  <si>
    <t>Дисципліна вільного вибору студента 2</t>
  </si>
  <si>
    <t>Дисципліна вільного вибору студента 3</t>
  </si>
  <si>
    <t>Дисципліна вільного вибору студента 4</t>
  </si>
  <si>
    <t>Дисципліна вільного вибору студента 5</t>
  </si>
  <si>
    <t>Дисципліна вільного вибору студента 6</t>
  </si>
  <si>
    <t>Дисципліна вільного вибору студента 7</t>
  </si>
  <si>
    <t>(у т.ч. переддипломна практика)</t>
  </si>
  <si>
    <t>Підготовка до атестації (у т.ч. переддипломна практика)</t>
  </si>
  <si>
    <t>Підготовка до атестації здобувачів вищої освіти (у т.ч. переддипломна практика)</t>
  </si>
  <si>
    <t xml:space="preserve">Підготовка до атестації </t>
  </si>
  <si>
    <t xml:space="preserve">Урбанолінгвістичні студії </t>
  </si>
  <si>
    <t>Індексування наукових праць</t>
  </si>
  <si>
    <t>Сучасні наукові лінгвістичні парадигми</t>
  </si>
  <si>
    <t xml:space="preserve">Напрями сучасного літературознавства </t>
  </si>
  <si>
    <t>Комунікативна лінгвістика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</si>
</sst>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₴&quot;_-;\-* #,##0.00&quot;₴&quot;_-;_-* &quot;-&quot;??&quot;₴&quot;_-;_-@_-"/>
    <numFmt numFmtId="165" formatCode="0.0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12"/>
      <color indexed="2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name val="Arial Cyr"/>
      <charset val="204"/>
    </font>
    <font>
      <b/>
      <sz val="7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404">
    <xf numFmtId="0" fontId="0" fillId="0" borderId="0" xfId="0"/>
    <xf numFmtId="0" fontId="3" fillId="0" borderId="0" xfId="2" applyFont="1"/>
    <xf numFmtId="0" fontId="3" fillId="0" borderId="0" xfId="4" applyFont="1" applyAlignment="1">
      <alignment horizontal="left"/>
    </xf>
    <xf numFmtId="0" fontId="8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 applyBorder="1" applyAlignment="1"/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textRotation="90" wrapText="1"/>
    </xf>
    <xf numFmtId="0" fontId="8" fillId="0" borderId="0" xfId="2" applyFont="1" applyBorder="1" applyAlignment="1">
      <alignment horizontal="center" vertical="center" textRotation="90"/>
    </xf>
    <xf numFmtId="0" fontId="5" fillId="0" borderId="0" xfId="2" applyFont="1"/>
    <xf numFmtId="0" fontId="24" fillId="0" borderId="0" xfId="2" applyFont="1"/>
    <xf numFmtId="0" fontId="25" fillId="0" borderId="0" xfId="2" applyFont="1"/>
    <xf numFmtId="0" fontId="25" fillId="3" borderId="0" xfId="2" applyFont="1" applyFill="1"/>
    <xf numFmtId="0" fontId="25" fillId="2" borderId="0" xfId="2" applyFont="1" applyFill="1"/>
    <xf numFmtId="0" fontId="8" fillId="0" borderId="0" xfId="2" applyFont="1"/>
    <xf numFmtId="0" fontId="8" fillId="0" borderId="1" xfId="2" applyFont="1" applyFill="1" applyBorder="1" applyAlignment="1">
      <alignment horizontal="center" wrapText="1"/>
    </xf>
    <xf numFmtId="0" fontId="8" fillId="0" borderId="0" xfId="2" applyFont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textRotation="90" wrapText="1"/>
    </xf>
    <xf numFmtId="0" fontId="8" fillId="3" borderId="4" xfId="2" applyFont="1" applyFill="1" applyBorder="1" applyAlignment="1">
      <alignment horizontal="center" vertical="center" textRotation="90" wrapText="1"/>
    </xf>
    <xf numFmtId="0" fontId="8" fillId="3" borderId="5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 vertical="center" wrapText="1"/>
    </xf>
    <xf numFmtId="165" fontId="8" fillId="3" borderId="2" xfId="2" applyNumberFormat="1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/>
    </xf>
    <xf numFmtId="0" fontId="9" fillId="0" borderId="0" xfId="2" applyFont="1" applyBorder="1" applyAlignment="1"/>
    <xf numFmtId="0" fontId="8" fillId="2" borderId="0" xfId="2" applyFont="1" applyFill="1" applyBorder="1" applyAlignment="1"/>
    <xf numFmtId="0" fontId="9" fillId="3" borderId="2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/>
    <xf numFmtId="0" fontId="9" fillId="3" borderId="7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center" vertical="center" textRotation="90" wrapText="1"/>
    </xf>
    <xf numFmtId="0" fontId="8" fillId="3" borderId="0" xfId="2" applyFont="1" applyFill="1"/>
    <xf numFmtId="0" fontId="8" fillId="2" borderId="0" xfId="2" applyFont="1" applyFill="1"/>
    <xf numFmtId="0" fontId="22" fillId="3" borderId="0" xfId="2" applyFont="1" applyFill="1"/>
    <xf numFmtId="0" fontId="22" fillId="2" borderId="0" xfId="2" applyFont="1" applyFill="1"/>
    <xf numFmtId="0" fontId="22" fillId="0" borderId="0" xfId="2" applyFont="1"/>
    <xf numFmtId="0" fontId="23" fillId="3" borderId="0" xfId="2" applyFont="1" applyFill="1"/>
    <xf numFmtId="0" fontId="23" fillId="2" borderId="0" xfId="2" applyFont="1" applyFill="1"/>
    <xf numFmtId="0" fontId="23" fillId="0" borderId="0" xfId="2" applyFont="1"/>
    <xf numFmtId="0" fontId="2" fillId="0" borderId="0" xfId="2"/>
    <xf numFmtId="0" fontId="2" fillId="3" borderId="0" xfId="2" applyFill="1"/>
    <xf numFmtId="0" fontId="2" fillId="2" borderId="0" xfId="2" applyFill="1"/>
    <xf numFmtId="0" fontId="8" fillId="2" borderId="7" xfId="2" applyFont="1" applyFill="1" applyBorder="1" applyAlignment="1"/>
    <xf numFmtId="0" fontId="8" fillId="0" borderId="7" xfId="2" applyFont="1" applyBorder="1"/>
    <xf numFmtId="0" fontId="8" fillId="4" borderId="7" xfId="2" applyFont="1" applyFill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wrapText="1"/>
    </xf>
    <xf numFmtId="0" fontId="4" fillId="0" borderId="0" xfId="2" applyFont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wrapText="1"/>
    </xf>
    <xf numFmtId="0" fontId="8" fillId="2" borderId="2" xfId="2" applyNumberFormat="1" applyFont="1" applyFill="1" applyBorder="1" applyAlignment="1">
      <alignment horizontal="center" vertical="center"/>
    </xf>
    <xf numFmtId="0" fontId="8" fillId="5" borderId="7" xfId="2" applyFont="1" applyFill="1" applyBorder="1"/>
    <xf numFmtId="0" fontId="3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8" fillId="0" borderId="7" xfId="2" applyFont="1" applyBorder="1" applyAlignment="1"/>
    <xf numFmtId="0" fontId="9" fillId="0" borderId="7" xfId="2" applyFont="1" applyBorder="1" applyAlignment="1"/>
    <xf numFmtId="0" fontId="9" fillId="5" borderId="7" xfId="2" applyFont="1" applyFill="1" applyBorder="1" applyAlignment="1">
      <alignment horizontal="center" vertical="center"/>
    </xf>
    <xf numFmtId="0" fontId="8" fillId="5" borderId="7" xfId="2" applyFont="1" applyFill="1" applyBorder="1" applyAlignment="1"/>
    <xf numFmtId="0" fontId="9" fillId="5" borderId="7" xfId="2" applyFont="1" applyFill="1" applyBorder="1" applyAlignment="1"/>
    <xf numFmtId="0" fontId="25" fillId="4" borderId="0" xfId="4" applyFont="1" applyFill="1"/>
    <xf numFmtId="0" fontId="8" fillId="4" borderId="0" xfId="4" applyFont="1" applyFill="1" applyBorder="1" applyAlignment="1">
      <alignment horizontal="center" wrapText="1"/>
    </xf>
    <xf numFmtId="0" fontId="11" fillId="4" borderId="7" xfId="2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165" fontId="12" fillId="4" borderId="6" xfId="4" applyNumberFormat="1" applyFont="1" applyFill="1" applyBorder="1" applyAlignment="1">
      <alignment horizontal="center" vertical="center"/>
    </xf>
    <xf numFmtId="0" fontId="12" fillId="4" borderId="6" xfId="4" applyFont="1" applyFill="1" applyBorder="1" applyAlignment="1">
      <alignment horizontal="center" vertical="center"/>
    </xf>
    <xf numFmtId="165" fontId="15" fillId="4" borderId="7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165" fontId="15" fillId="4" borderId="6" xfId="4" applyNumberFormat="1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center" vertical="center"/>
    </xf>
    <xf numFmtId="165" fontId="10" fillId="4" borderId="6" xfId="4" applyNumberFormat="1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165" fontId="13" fillId="4" borderId="6" xfId="4" applyNumberFormat="1" applyFont="1" applyFill="1" applyBorder="1" applyAlignment="1">
      <alignment horizontal="center" vertical="center"/>
    </xf>
    <xf numFmtId="1" fontId="13" fillId="4" borderId="6" xfId="4" applyNumberFormat="1" applyFont="1" applyFill="1" applyBorder="1" applyAlignment="1">
      <alignment horizontal="center" vertical="center"/>
    </xf>
    <xf numFmtId="165" fontId="27" fillId="4" borderId="6" xfId="4" applyNumberFormat="1" applyFont="1" applyFill="1" applyBorder="1" applyAlignment="1">
      <alignment horizontal="center" vertical="center"/>
    </xf>
    <xf numFmtId="1" fontId="15" fillId="4" borderId="6" xfId="4" applyNumberFormat="1" applyFont="1" applyFill="1" applyBorder="1" applyAlignment="1">
      <alignment horizontal="center" vertical="center"/>
    </xf>
    <xf numFmtId="165" fontId="28" fillId="4" borderId="6" xfId="4" applyNumberFormat="1" applyFont="1" applyFill="1" applyBorder="1" applyAlignment="1">
      <alignment horizontal="center" vertical="center"/>
    </xf>
    <xf numFmtId="0" fontId="13" fillId="4" borderId="6" xfId="4" applyFont="1" applyFill="1" applyBorder="1" applyAlignment="1">
      <alignment horizontal="center" vertical="center"/>
    </xf>
    <xf numFmtId="165" fontId="12" fillId="4" borderId="9" xfId="4" applyNumberFormat="1" applyFont="1" applyFill="1" applyBorder="1" applyAlignment="1">
      <alignment horizontal="center" vertical="center"/>
    </xf>
    <xf numFmtId="0" fontId="12" fillId="4" borderId="9" xfId="4" applyFont="1" applyFill="1" applyBorder="1" applyAlignment="1">
      <alignment horizontal="center" vertical="center"/>
    </xf>
    <xf numFmtId="0" fontId="8" fillId="4" borderId="0" xfId="4" applyFont="1" applyFill="1" applyBorder="1" applyAlignment="1">
      <alignment horizontal="center" vertical="center"/>
    </xf>
    <xf numFmtId="0" fontId="18" fillId="4" borderId="0" xfId="4" applyFont="1" applyFill="1"/>
    <xf numFmtId="0" fontId="29" fillId="4" borderId="0" xfId="4" applyFont="1" applyFill="1"/>
    <xf numFmtId="0" fontId="8" fillId="4" borderId="0" xfId="4" applyFont="1" applyFill="1"/>
    <xf numFmtId="0" fontId="22" fillId="4" borderId="0" xfId="4" applyFont="1" applyFill="1"/>
    <xf numFmtId="0" fontId="23" fillId="4" borderId="0" xfId="4" applyFont="1" applyFill="1"/>
    <xf numFmtId="0" fontId="36" fillId="4" borderId="0" xfId="4" applyFill="1"/>
    <xf numFmtId="165" fontId="17" fillId="4" borderId="6" xfId="4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left" vertical="center" wrapText="1"/>
    </xf>
    <xf numFmtId="0" fontId="4" fillId="6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8" fillId="0" borderId="0" xfId="4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165" fontId="12" fillId="0" borderId="6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4" fillId="0" borderId="0" xfId="2" applyFont="1" applyFill="1"/>
    <xf numFmtId="0" fontId="7" fillId="0" borderId="0" xfId="2" applyFont="1" applyFill="1" applyAlignment="1">
      <alignment horizontal="center"/>
    </xf>
    <xf numFmtId="0" fontId="3" fillId="0" borderId="0" xfId="2" applyFont="1" applyFill="1"/>
    <xf numFmtId="0" fontId="3" fillId="0" borderId="0" xfId="0" applyFont="1" applyFill="1"/>
    <xf numFmtId="0" fontId="8" fillId="0" borderId="7" xfId="2" applyFont="1" applyFill="1" applyBorder="1" applyAlignment="1">
      <alignment horizontal="center" vertical="center" textRotation="90" wrapText="1"/>
    </xf>
    <xf numFmtId="0" fontId="3" fillId="0" borderId="0" xfId="4" applyFont="1" applyFill="1"/>
    <xf numFmtId="0" fontId="3" fillId="0" borderId="0" xfId="6" applyFont="1" applyFill="1"/>
    <xf numFmtId="0" fontId="4" fillId="0" borderId="0" xfId="6" applyFont="1" applyFill="1"/>
    <xf numFmtId="0" fontId="8" fillId="0" borderId="0" xfId="2" applyFont="1" applyFill="1"/>
    <xf numFmtId="0" fontId="9" fillId="0" borderId="7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8" fillId="0" borderId="14" xfId="2" applyFont="1" applyFill="1" applyBorder="1" applyAlignment="1">
      <alignment horizontal="center" wrapText="1"/>
    </xf>
    <xf numFmtId="0" fontId="8" fillId="0" borderId="15" xfId="2" applyFont="1" applyFill="1" applyBorder="1"/>
    <xf numFmtId="0" fontId="8" fillId="0" borderId="15" xfId="2" applyFont="1" applyFill="1" applyBorder="1" applyAlignment="1">
      <alignment horizontal="center" wrapText="1"/>
    </xf>
    <xf numFmtId="0" fontId="8" fillId="0" borderId="16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center" wrapText="1"/>
    </xf>
    <xf numFmtId="0" fontId="14" fillId="0" borderId="12" xfId="4" applyFont="1" applyFill="1" applyBorder="1" applyAlignment="1">
      <alignment horizontal="center" vertical="center" wrapText="1"/>
    </xf>
    <xf numFmtId="0" fontId="9" fillId="0" borderId="17" xfId="2" applyFont="1" applyFill="1" applyBorder="1"/>
    <xf numFmtId="0" fontId="9" fillId="0" borderId="17" xfId="2" applyFont="1" applyFill="1" applyBorder="1" applyAlignment="1">
      <alignment horizontal="center" wrapText="1"/>
    </xf>
    <xf numFmtId="0" fontId="9" fillId="0" borderId="18" xfId="2" applyFont="1" applyFill="1" applyBorder="1" applyAlignment="1">
      <alignment horizontal="center" wrapText="1"/>
    </xf>
    <xf numFmtId="0" fontId="14" fillId="0" borderId="17" xfId="4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wrapText="1"/>
    </xf>
    <xf numFmtId="0" fontId="8" fillId="0" borderId="15" xfId="4" applyFont="1" applyFill="1" applyBorder="1" applyAlignment="1">
      <alignment horizontal="center" wrapText="1"/>
    </xf>
    <xf numFmtId="0" fontId="8" fillId="0" borderId="19" xfId="2" applyFont="1" applyFill="1" applyBorder="1" applyAlignment="1">
      <alignment wrapText="1"/>
    </xf>
    <xf numFmtId="0" fontId="8" fillId="0" borderId="19" xfId="4" applyFont="1" applyFill="1" applyBorder="1" applyAlignment="1">
      <alignment horizontal="center" wrapText="1"/>
    </xf>
    <xf numFmtId="0" fontId="8" fillId="0" borderId="19" xfId="2" applyFont="1" applyFill="1" applyBorder="1" applyAlignment="1"/>
    <xf numFmtId="0" fontId="8" fillId="0" borderId="12" xfId="2" applyFont="1" applyFill="1" applyBorder="1" applyAlignment="1">
      <alignment wrapText="1"/>
    </xf>
    <xf numFmtId="0" fontId="8" fillId="0" borderId="12" xfId="2" applyFont="1" applyFill="1" applyBorder="1" applyAlignment="1"/>
    <xf numFmtId="0" fontId="8" fillId="0" borderId="12" xfId="4" applyFont="1" applyFill="1" applyBorder="1" applyAlignment="1">
      <alignment horizontal="center" wrapText="1"/>
    </xf>
    <xf numFmtId="0" fontId="10" fillId="0" borderId="0" xfId="2" applyFont="1" applyFill="1" applyBorder="1"/>
    <xf numFmtId="0" fontId="10" fillId="0" borderId="0" xfId="2" applyFont="1" applyFill="1" applyAlignment="1">
      <alignment horizontal="left"/>
    </xf>
    <xf numFmtId="0" fontId="10" fillId="0" borderId="0" xfId="2" applyFont="1" applyFill="1" applyBorder="1" applyAlignment="1">
      <alignment horizontal="center" wrapText="1"/>
    </xf>
    <xf numFmtId="0" fontId="10" fillId="0" borderId="7" xfId="2" applyFont="1" applyFill="1" applyBorder="1"/>
    <xf numFmtId="0" fontId="10" fillId="0" borderId="0" xfId="2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 wrapText="1"/>
    </xf>
    <xf numFmtId="0" fontId="8" fillId="0" borderId="0" xfId="9" applyFont="1" applyFill="1" applyBorder="1" applyAlignment="1">
      <alignment horizontal="center" wrapText="1"/>
    </xf>
    <xf numFmtId="0" fontId="8" fillId="0" borderId="7" xfId="2" applyFont="1" applyFill="1" applyBorder="1" applyAlignment="1">
      <alignment wrapText="1"/>
    </xf>
    <xf numFmtId="0" fontId="8" fillId="0" borderId="12" xfId="2" applyFont="1" applyFill="1" applyBorder="1" applyAlignment="1">
      <alignment horizontal="center" wrapText="1"/>
    </xf>
    <xf numFmtId="0" fontId="8" fillId="0" borderId="19" xfId="2" applyFont="1" applyFill="1" applyBorder="1" applyAlignment="1">
      <alignment horizontal="center" wrapText="1"/>
    </xf>
    <xf numFmtId="0" fontId="8" fillId="0" borderId="15" xfId="2" applyFont="1" applyFill="1" applyBorder="1" applyAlignment="1">
      <alignment horizontal="center"/>
    </xf>
    <xf numFmtId="0" fontId="8" fillId="0" borderId="19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8" fillId="0" borderId="0" xfId="6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left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2" applyFont="1" applyFill="1"/>
    <xf numFmtId="0" fontId="16" fillId="0" borderId="15" xfId="2" applyFont="1" applyFill="1" applyBorder="1" applyAlignment="1">
      <alignment horizontal="center" wrapText="1"/>
    </xf>
    <xf numFmtId="0" fontId="16" fillId="0" borderId="12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/>
    <xf numFmtId="165" fontId="13" fillId="0" borderId="6" xfId="4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65" fontId="10" fillId="0" borderId="6" xfId="4" applyNumberFormat="1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165" fontId="8" fillId="0" borderId="6" xfId="4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left" wrapText="1"/>
    </xf>
    <xf numFmtId="0" fontId="8" fillId="0" borderId="0" xfId="6" applyFont="1" applyFill="1" applyBorder="1" applyAlignment="1">
      <alignment horizontal="center"/>
    </xf>
    <xf numFmtId="0" fontId="10" fillId="0" borderId="15" xfId="4" applyFont="1" applyFill="1" applyBorder="1" applyAlignment="1">
      <alignment horizontal="center" wrapText="1"/>
    </xf>
    <xf numFmtId="0" fontId="10" fillId="0" borderId="19" xfId="4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/>
    <xf numFmtId="0" fontId="32" fillId="0" borderId="0" xfId="2" applyFont="1" applyFill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/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Fill="1"/>
    <xf numFmtId="0" fontId="9" fillId="0" borderId="0" xfId="0" applyFont="1" applyBorder="1" applyAlignment="1">
      <alignment horizontal="center" vertical="center" textRotation="90"/>
    </xf>
    <xf numFmtId="0" fontId="8" fillId="0" borderId="1" xfId="0" applyFont="1" applyBorder="1"/>
    <xf numFmtId="0" fontId="3" fillId="0" borderId="0" xfId="0" applyFont="1" applyFill="1" applyAlignment="1"/>
    <xf numFmtId="0" fontId="4" fillId="0" borderId="0" xfId="6" applyFont="1" applyFill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165" fontId="9" fillId="0" borderId="7" xfId="2" applyNumberFormat="1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/>
    </xf>
    <xf numFmtId="1" fontId="15" fillId="4" borderId="6" xfId="4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5" fontId="8" fillId="0" borderId="7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/>
    </xf>
    <xf numFmtId="165" fontId="9" fillId="0" borderId="2" xfId="2" applyNumberFormat="1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2" fillId="2" borderId="8" xfId="2" applyFill="1" applyBorder="1" applyAlignment="1">
      <alignment horizontal="center" vertical="center"/>
    </xf>
    <xf numFmtId="0" fontId="33" fillId="0" borderId="0" xfId="2" applyFont="1" applyFill="1" applyBorder="1" applyAlignment="1">
      <alignment horizontal="center"/>
    </xf>
    <xf numFmtId="0" fontId="20" fillId="0" borderId="2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wrapText="1"/>
    </xf>
    <xf numFmtId="165" fontId="8" fillId="0" borderId="2" xfId="2" applyNumberFormat="1" applyFont="1" applyFill="1" applyBorder="1" applyAlignment="1">
      <alignment horizontal="center" vertical="center"/>
    </xf>
    <xf numFmtId="165" fontId="8" fillId="0" borderId="8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8" fillId="0" borderId="7" xfId="2" applyFont="1" applyBorder="1" applyAlignment="1">
      <alignment horizontal="center" vertical="center" textRotation="90"/>
    </xf>
    <xf numFmtId="0" fontId="8" fillId="0" borderId="21" xfId="2" applyFont="1" applyBorder="1" applyAlignment="1">
      <alignment horizontal="center" vertical="center" textRotation="90" wrapText="1"/>
    </xf>
    <xf numFmtId="0" fontId="8" fillId="0" borderId="3" xfId="2" applyFont="1" applyBorder="1" applyAlignment="1">
      <alignment horizontal="center" vertical="center" textRotation="90" wrapText="1"/>
    </xf>
    <xf numFmtId="0" fontId="8" fillId="0" borderId="1" xfId="2" applyFont="1" applyBorder="1" applyAlignment="1">
      <alignment horizontal="center" vertical="center" textRotation="90" wrapText="1"/>
    </xf>
    <xf numFmtId="0" fontId="8" fillId="0" borderId="4" xfId="2" applyFont="1" applyBorder="1" applyAlignment="1">
      <alignment horizontal="center" vertical="center" textRotation="90" wrapText="1"/>
    </xf>
    <xf numFmtId="0" fontId="8" fillId="0" borderId="20" xfId="2" applyFont="1" applyBorder="1" applyAlignment="1">
      <alignment horizontal="center" vertical="center" textRotation="90" wrapText="1"/>
    </xf>
    <xf numFmtId="0" fontId="8" fillId="0" borderId="5" xfId="2" applyFont="1" applyBorder="1" applyAlignment="1">
      <alignment horizontal="center" vertical="center" textRotation="90" wrapText="1"/>
    </xf>
    <xf numFmtId="0" fontId="8" fillId="0" borderId="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horizontal="center" vertical="center"/>
    </xf>
    <xf numFmtId="165" fontId="8" fillId="0" borderId="8" xfId="2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wrapText="1"/>
    </xf>
    <xf numFmtId="0" fontId="8" fillId="0" borderId="19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/>
    </xf>
    <xf numFmtId="0" fontId="8" fillId="0" borderId="19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4" fillId="0" borderId="0" xfId="6" applyFont="1" applyFill="1" applyAlignment="1">
      <alignment horizontal="left"/>
    </xf>
    <xf numFmtId="0" fontId="4" fillId="0" borderId="10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wrapText="1"/>
    </xf>
    <xf numFmtId="0" fontId="8" fillId="0" borderId="6" xfId="2" applyFont="1" applyFill="1" applyBorder="1" applyAlignment="1">
      <alignment horizontal="center" wrapText="1"/>
    </xf>
    <xf numFmtId="0" fontId="8" fillId="0" borderId="8" xfId="2" applyFont="1" applyFill="1" applyBorder="1" applyAlignment="1">
      <alignment horizontal="center" wrapText="1"/>
    </xf>
    <xf numFmtId="0" fontId="8" fillId="0" borderId="22" xfId="2" applyFont="1" applyFill="1" applyBorder="1" applyAlignment="1">
      <alignment vertical="center" wrapText="1"/>
    </xf>
    <xf numFmtId="0" fontId="8" fillId="0" borderId="19" xfId="2" applyFont="1" applyFill="1" applyBorder="1" applyAlignment="1">
      <alignment vertical="center" wrapText="1"/>
    </xf>
    <xf numFmtId="0" fontId="8" fillId="0" borderId="12" xfId="7" applyFont="1" applyFill="1" applyBorder="1" applyAlignment="1">
      <alignment horizontal="center" vertical="center" wrapText="1"/>
    </xf>
    <xf numFmtId="0" fontId="8" fillId="0" borderId="19" xfId="7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center" vertical="center" textRotation="90" wrapText="1"/>
    </xf>
    <xf numFmtId="0" fontId="8" fillId="0" borderId="2" xfId="2" applyFont="1" applyFill="1" applyBorder="1" applyAlignment="1">
      <alignment horizontal="left" wrapText="1"/>
    </xf>
    <xf numFmtId="0" fontId="8" fillId="0" borderId="8" xfId="2" applyFont="1" applyFill="1" applyBorder="1" applyAlignment="1">
      <alignment horizontal="left" wrapText="1"/>
    </xf>
    <xf numFmtId="0" fontId="8" fillId="2" borderId="7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textRotation="90"/>
    </xf>
    <xf numFmtId="0" fontId="8" fillId="0" borderId="7" xfId="2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6" applyFont="1" applyFill="1" applyBorder="1" applyAlignment="1">
      <alignment horizontal="center"/>
    </xf>
    <xf numFmtId="0" fontId="8" fillId="0" borderId="7" xfId="6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textRotation="90"/>
    </xf>
    <xf numFmtId="0" fontId="8" fillId="0" borderId="15" xfId="2" applyFont="1" applyFill="1" applyBorder="1" applyAlignment="1">
      <alignment horizontal="center" textRotation="90"/>
    </xf>
    <xf numFmtId="0" fontId="8" fillId="0" borderId="21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8" fillId="0" borderId="22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1" fillId="0" borderId="7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textRotation="90" wrapText="1"/>
    </xf>
    <xf numFmtId="0" fontId="11" fillId="2" borderId="7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textRotation="90"/>
    </xf>
    <xf numFmtId="0" fontId="8" fillId="0" borderId="3" xfId="2" applyFont="1" applyBorder="1" applyAlignment="1">
      <alignment horizontal="center" vertical="center" textRotation="90"/>
    </xf>
    <xf numFmtId="0" fontId="8" fillId="0" borderId="1" xfId="2" applyFont="1" applyBorder="1" applyAlignment="1">
      <alignment horizontal="center" vertical="center" textRotation="90"/>
    </xf>
    <xf numFmtId="0" fontId="8" fillId="0" borderId="4" xfId="2" applyFont="1" applyBorder="1" applyAlignment="1">
      <alignment horizontal="center" vertical="center" textRotation="90"/>
    </xf>
    <xf numFmtId="0" fontId="8" fillId="0" borderId="20" xfId="2" applyFont="1" applyBorder="1" applyAlignment="1">
      <alignment horizontal="center" vertical="center" textRotation="90"/>
    </xf>
    <xf numFmtId="0" fontId="8" fillId="0" borderId="5" xfId="2" applyFont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165" fontId="8" fillId="2" borderId="2" xfId="2" applyNumberFormat="1" applyFont="1" applyFill="1" applyBorder="1" applyAlignment="1">
      <alignment horizontal="center" vertical="center"/>
    </xf>
    <xf numFmtId="165" fontId="8" fillId="2" borderId="8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/>
    </xf>
    <xf numFmtId="1" fontId="8" fillId="2" borderId="8" xfId="2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5" fontId="8" fillId="0" borderId="7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26" fillId="2" borderId="6" xfId="2" applyFont="1" applyFill="1" applyBorder="1" applyAlignment="1">
      <alignment vertical="center"/>
    </xf>
    <xf numFmtId="0" fontId="26" fillId="2" borderId="8" xfId="2" applyFont="1" applyFill="1" applyBorder="1" applyAlignment="1">
      <alignment vertical="center"/>
    </xf>
    <xf numFmtId="0" fontId="9" fillId="2" borderId="2" xfId="2" applyFont="1" applyFill="1" applyBorder="1" applyAlignment="1">
      <alignment horizontal="right" vertical="center" wrapText="1"/>
    </xf>
    <xf numFmtId="0" fontId="9" fillId="2" borderId="6" xfId="2" applyFont="1" applyFill="1" applyBorder="1" applyAlignment="1">
      <alignment horizontal="right" vertical="center" wrapText="1"/>
    </xf>
    <xf numFmtId="0" fontId="9" fillId="2" borderId="8" xfId="2" applyFont="1" applyFill="1" applyBorder="1" applyAlignment="1">
      <alignment horizontal="right" vertical="center" wrapText="1"/>
    </xf>
    <xf numFmtId="0" fontId="4" fillId="0" borderId="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left" vertical="center" wrapText="1"/>
    </xf>
    <xf numFmtId="1" fontId="18" fillId="0" borderId="7" xfId="2" applyNumberFormat="1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 wrapText="1"/>
    </xf>
    <xf numFmtId="0" fontId="2" fillId="0" borderId="8" xfId="2" applyBorder="1" applyAlignment="1">
      <alignment horizontal="center" vertical="center"/>
    </xf>
    <xf numFmtId="0" fontId="32" fillId="0" borderId="0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/>
    </xf>
    <xf numFmtId="0" fontId="9" fillId="5" borderId="6" xfId="2" applyFont="1" applyFill="1" applyBorder="1" applyAlignment="1">
      <alignment horizontal="center"/>
    </xf>
    <xf numFmtId="0" fontId="9" fillId="5" borderId="8" xfId="2" applyFont="1" applyFill="1" applyBorder="1" applyAlignment="1">
      <alignment horizontal="center"/>
    </xf>
  </cellXfs>
  <cellStyles count="11">
    <cellStyle name="Денежный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4 3" xfId="7"/>
    <cellStyle name="Обычный 5" xfId="8"/>
    <cellStyle name="Обычный 5 2" xfId="9"/>
    <cellStyle name="Обычный 5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9525</xdr:colOff>
      <xdr:row>144</xdr:row>
      <xdr:rowOff>0</xdr:rowOff>
    </xdr:from>
    <xdr:to>
      <xdr:col>57</xdr:col>
      <xdr:colOff>9525</xdr:colOff>
      <xdr:row>144</xdr:row>
      <xdr:rowOff>0</xdr:rowOff>
    </xdr:to>
    <xdr:sp macro="" textlink="">
      <xdr:nvSpPr>
        <xdr:cNvPr id="2049" name="Line 4"/>
        <xdr:cNvSpPr>
          <a:spLocks noChangeShapeType="1"/>
        </xdr:cNvSpPr>
      </xdr:nvSpPr>
      <xdr:spPr bwMode="auto">
        <a:xfrm>
          <a:off x="11572875" y="3432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9525</xdr:colOff>
      <xdr:row>144</xdr:row>
      <xdr:rowOff>0</xdr:rowOff>
    </xdr:from>
    <xdr:to>
      <xdr:col>57</xdr:col>
      <xdr:colOff>9525</xdr:colOff>
      <xdr:row>144</xdr:row>
      <xdr:rowOff>0</xdr:rowOff>
    </xdr:to>
    <xdr:sp macro="" textlink="">
      <xdr:nvSpPr>
        <xdr:cNvPr id="2050" name="Line 19"/>
        <xdr:cNvSpPr>
          <a:spLocks noChangeShapeType="1"/>
        </xdr:cNvSpPr>
      </xdr:nvSpPr>
      <xdr:spPr bwMode="auto">
        <a:xfrm>
          <a:off x="11572875" y="3432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9525</xdr:colOff>
      <xdr:row>144</xdr:row>
      <xdr:rowOff>0</xdr:rowOff>
    </xdr:from>
    <xdr:to>
      <xdr:col>57</xdr:col>
      <xdr:colOff>9525</xdr:colOff>
      <xdr:row>144</xdr:row>
      <xdr:rowOff>0</xdr:rowOff>
    </xdr:to>
    <xdr:sp macro="" textlink="">
      <xdr:nvSpPr>
        <xdr:cNvPr id="2051" name="Line 20"/>
        <xdr:cNvSpPr>
          <a:spLocks noChangeShapeType="1"/>
        </xdr:cNvSpPr>
      </xdr:nvSpPr>
      <xdr:spPr bwMode="auto">
        <a:xfrm>
          <a:off x="11572875" y="3432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23"/>
  <sheetViews>
    <sheetView tabSelected="1" view="pageBreakPreview" zoomScale="70" zoomScaleSheetLayoutView="70" workbookViewId="0">
      <selection activeCell="N9" sqref="N9"/>
    </sheetView>
  </sheetViews>
  <sheetFormatPr defaultRowHeight="15" x14ac:dyDescent="0.25"/>
  <cols>
    <col min="1" max="1" width="3.85546875" style="49" customWidth="1"/>
    <col min="2" max="2" width="4.140625" style="49" customWidth="1"/>
    <col min="3" max="3" width="3.7109375" style="49" customWidth="1"/>
    <col min="4" max="4" width="3.28515625" style="49" customWidth="1"/>
    <col min="5" max="5" width="3.42578125" style="49" customWidth="1"/>
    <col min="6" max="6" width="3.7109375" style="49" customWidth="1"/>
    <col min="7" max="7" width="3.28515625" style="49" customWidth="1"/>
    <col min="8" max="8" width="3.42578125" style="49" customWidth="1"/>
    <col min="9" max="10" width="3.28515625" style="49" customWidth="1"/>
    <col min="11" max="12" width="3.42578125" style="49" customWidth="1"/>
    <col min="13" max="13" width="5.5703125" style="49" customWidth="1"/>
    <col min="14" max="17" width="3.7109375" style="49" customWidth="1"/>
    <col min="18" max="18" width="3.42578125" style="49" customWidth="1"/>
    <col min="19" max="19" width="5" style="49" customWidth="1"/>
    <col min="20" max="20" width="3.7109375" style="49" customWidth="1"/>
    <col min="21" max="21" width="3.85546875" style="49" customWidth="1"/>
    <col min="22" max="22" width="3.28515625" style="49" customWidth="1"/>
    <col min="23" max="23" width="4.42578125" style="49" customWidth="1"/>
    <col min="24" max="24" width="3.7109375" style="49" customWidth="1"/>
    <col min="25" max="25" width="3.28515625" style="49" customWidth="1"/>
    <col min="26" max="30" width="3.42578125" style="49" customWidth="1"/>
    <col min="31" max="32" width="3.7109375" style="49" customWidth="1"/>
    <col min="33" max="33" width="5.28515625" style="49" customWidth="1"/>
    <col min="34" max="34" width="0.140625" style="50" customWidth="1"/>
    <col min="35" max="36" width="3.42578125" style="51" customWidth="1"/>
    <col min="37" max="37" width="4.140625" style="104" hidden="1" customWidth="1"/>
    <col min="38" max="38" width="4.28515625" style="104" hidden="1" customWidth="1"/>
    <col min="39" max="39" width="2.140625" style="104" hidden="1" customWidth="1"/>
    <col min="40" max="40" width="3.85546875" style="51" customWidth="1"/>
    <col min="41" max="41" width="3.5703125" style="51" customWidth="1"/>
    <col min="42" max="42" width="4.7109375" style="104" hidden="1" customWidth="1"/>
    <col min="43" max="43" width="4.28515625" style="104" hidden="1" customWidth="1"/>
    <col min="44" max="44" width="0.42578125" style="104" hidden="1" customWidth="1"/>
    <col min="45" max="45" width="3.7109375" style="51" customWidth="1"/>
    <col min="46" max="46" width="3.140625" style="51" customWidth="1"/>
    <col min="47" max="47" width="0.28515625" style="104" hidden="1" customWidth="1"/>
    <col min="48" max="49" width="3.7109375" style="104" hidden="1" customWidth="1"/>
    <col min="50" max="50" width="4" style="49" customWidth="1"/>
    <col min="51" max="51" width="3.28515625" style="49" customWidth="1"/>
    <col min="52" max="52" width="3.7109375" style="49" customWidth="1"/>
    <col min="53" max="54" width="3.85546875" style="49" customWidth="1"/>
    <col min="55" max="55" width="3.42578125" style="49" customWidth="1"/>
    <col min="56" max="56" width="3.28515625" style="49" customWidth="1"/>
    <col min="57" max="57" width="3.42578125" style="49" customWidth="1"/>
    <col min="58" max="58" width="3.85546875" style="49" customWidth="1"/>
    <col min="59" max="59" width="3.42578125" style="49" customWidth="1"/>
    <col min="60" max="60" width="3.7109375" style="49" customWidth="1"/>
    <col min="61" max="61" width="5.5703125" style="49" hidden="1" customWidth="1"/>
    <col min="62" max="62" width="5.7109375" style="49" hidden="1" customWidth="1"/>
    <col min="63" max="63" width="5.140625" style="49" hidden="1" customWidth="1"/>
    <col min="64" max="65" width="5.5703125" style="49" hidden="1" customWidth="1"/>
    <col min="66" max="66" width="6.85546875" style="49" hidden="1" customWidth="1"/>
    <col min="67" max="67" width="5.42578125" style="49" hidden="1" customWidth="1"/>
    <col min="68" max="68" width="4.42578125" style="49" customWidth="1"/>
    <col min="69" max="69" width="5" style="49" customWidth="1"/>
    <col min="70" max="16384" width="9.140625" style="49"/>
  </cols>
  <sheetData>
    <row r="1" spans="2:60" s="1" customFormat="1" ht="12" customHeight="1" x14ac:dyDescent="0.3">
      <c r="AD1" s="10"/>
      <c r="AF1" s="11"/>
      <c r="AG1" s="12"/>
      <c r="AH1" s="13"/>
      <c r="AI1" s="14"/>
      <c r="AJ1" s="14"/>
      <c r="AK1" s="77"/>
      <c r="AL1" s="77"/>
      <c r="AM1" s="77"/>
      <c r="AN1" s="14"/>
      <c r="AO1" s="14"/>
      <c r="AP1" s="77"/>
      <c r="AQ1" s="77"/>
      <c r="AR1" s="77"/>
      <c r="AS1" s="14"/>
      <c r="AT1" s="14"/>
      <c r="AU1" s="77"/>
      <c r="AV1" s="77"/>
      <c r="AW1" s="77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2:60" s="172" customFormat="1" ht="18" customHeight="1" x14ac:dyDescent="0.3">
      <c r="B2" s="173"/>
      <c r="C2" s="234"/>
      <c r="D2" s="234"/>
      <c r="E2" s="234"/>
      <c r="F2" s="234"/>
      <c r="G2" s="173"/>
      <c r="H2" s="173"/>
      <c r="I2" s="173"/>
      <c r="J2" s="173"/>
      <c r="L2" s="173"/>
      <c r="M2" s="173"/>
      <c r="O2" s="173"/>
      <c r="R2" s="172" t="s">
        <v>0</v>
      </c>
      <c r="AD2" s="179"/>
      <c r="AG2" s="179"/>
    </row>
    <row r="3" spans="2:60" s="172" customFormat="1" ht="11.25" customHeight="1" x14ac:dyDescent="0.3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AD3" s="179"/>
      <c r="AF3" s="173"/>
    </row>
    <row r="4" spans="2:60" s="172" customFormat="1" ht="18" customHeight="1" x14ac:dyDescent="0.3">
      <c r="B4" s="173"/>
      <c r="C4" s="173"/>
      <c r="D4" s="173"/>
      <c r="E4" s="173"/>
      <c r="F4" s="173"/>
      <c r="G4" s="173"/>
      <c r="H4" s="173"/>
      <c r="I4" s="173"/>
      <c r="J4" s="173"/>
      <c r="K4" s="173"/>
      <c r="M4" s="173"/>
      <c r="N4" s="173"/>
      <c r="O4" s="173"/>
      <c r="X4" s="180" t="s">
        <v>1</v>
      </c>
      <c r="AD4" s="179"/>
    </row>
    <row r="5" spans="2:60" s="172" customFormat="1" ht="12" customHeight="1" x14ac:dyDescent="0.3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2:60" s="172" customFormat="1" ht="18" customHeight="1" x14ac:dyDescent="0.3">
      <c r="B6" s="127"/>
      <c r="C6" s="127"/>
      <c r="AF6" s="173" t="s">
        <v>2</v>
      </c>
    </row>
    <row r="7" spans="2:60" s="172" customFormat="1" ht="18" customHeight="1" x14ac:dyDescent="0.3">
      <c r="B7" s="127"/>
      <c r="C7" s="127"/>
      <c r="AF7" s="172" t="s">
        <v>132</v>
      </c>
    </row>
    <row r="8" spans="2:60" s="174" customFormat="1" ht="20.25" customHeight="1" x14ac:dyDescent="0.3">
      <c r="B8" s="237"/>
      <c r="C8" s="237"/>
      <c r="AF8" s="175" t="s">
        <v>133</v>
      </c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</row>
    <row r="9" spans="2:60" s="172" customFormat="1" ht="18" customHeight="1" x14ac:dyDescent="0.3">
      <c r="B9" s="127"/>
      <c r="C9" s="127"/>
      <c r="AF9" s="2" t="s">
        <v>3</v>
      </c>
    </row>
    <row r="10" spans="2:60" s="172" customFormat="1" ht="21.75" customHeight="1" x14ac:dyDescent="0.3">
      <c r="AF10" s="172" t="s">
        <v>134</v>
      </c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</row>
    <row r="11" spans="2:60" s="172" customFormat="1" ht="18.75" x14ac:dyDescent="0.3">
      <c r="AF11" s="172" t="s">
        <v>4</v>
      </c>
    </row>
    <row r="12" spans="2:60" s="172" customFormat="1" ht="18.75" x14ac:dyDescent="0.3"/>
    <row r="13" spans="2:60" s="172" customFormat="1" ht="18.75" x14ac:dyDescent="0.3"/>
    <row r="14" spans="2:60" s="172" customFormat="1" ht="18" customHeight="1" x14ac:dyDescent="0.3">
      <c r="X14" s="176" t="s">
        <v>5</v>
      </c>
      <c r="AG14" s="127"/>
      <c r="AH14" s="127"/>
      <c r="AI14" s="127"/>
      <c r="AJ14" s="127"/>
      <c r="AK14" s="127"/>
      <c r="AL14" s="127"/>
      <c r="AM14" s="127"/>
    </row>
    <row r="15" spans="2:60" s="172" customFormat="1" ht="9.75" customHeight="1" x14ac:dyDescent="0.3">
      <c r="R15" s="176"/>
      <c r="AG15" s="127"/>
      <c r="AH15" s="127"/>
      <c r="AI15" s="127"/>
      <c r="AJ15" s="127"/>
      <c r="AK15" s="127"/>
      <c r="AL15" s="127"/>
      <c r="AM15" s="127"/>
    </row>
    <row r="16" spans="2:60" s="126" customFormat="1" ht="26.25" customHeight="1" x14ac:dyDescent="0.3">
      <c r="B16" s="126" t="s">
        <v>125</v>
      </c>
      <c r="R16" s="125"/>
      <c r="AK16" s="129"/>
      <c r="AL16" s="129"/>
      <c r="AM16" s="129"/>
      <c r="AP16" s="129"/>
      <c r="AQ16" s="129"/>
      <c r="AR16" s="129"/>
      <c r="AU16" s="129"/>
      <c r="AV16" s="129"/>
      <c r="AW16" s="129"/>
    </row>
    <row r="17" spans="1:60" s="126" customFormat="1" ht="18" customHeight="1" x14ac:dyDescent="0.3">
      <c r="B17" s="124" t="s">
        <v>96</v>
      </c>
      <c r="AK17" s="129"/>
      <c r="AL17" s="129"/>
      <c r="AM17" s="129"/>
      <c r="AP17" s="129"/>
      <c r="AQ17" s="129"/>
      <c r="AR17" s="129"/>
      <c r="AU17" s="129"/>
      <c r="AV17" s="129"/>
      <c r="AW17" s="129"/>
    </row>
    <row r="18" spans="1:60" s="130" customFormat="1" ht="17.25" customHeight="1" x14ac:dyDescent="0.3">
      <c r="B18" s="305" t="s">
        <v>136</v>
      </c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</row>
    <row r="19" spans="1:60" s="130" customFormat="1" ht="17.25" customHeight="1" x14ac:dyDescent="0.3">
      <c r="B19" s="238" t="s">
        <v>126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</row>
    <row r="20" spans="1:60" s="130" customFormat="1" ht="18" customHeight="1" x14ac:dyDescent="0.3">
      <c r="B20" s="131" t="s">
        <v>137</v>
      </c>
    </row>
    <row r="21" spans="1:60" s="126" customFormat="1" ht="19.5" customHeight="1" x14ac:dyDescent="0.3">
      <c r="B21" s="124" t="s">
        <v>121</v>
      </c>
      <c r="AK21" s="129"/>
      <c r="AL21" s="129"/>
      <c r="AM21" s="129"/>
      <c r="AP21" s="129"/>
      <c r="AQ21" s="129"/>
      <c r="AR21" s="129"/>
      <c r="AU21" s="129"/>
      <c r="AV21" s="129"/>
      <c r="AW21" s="129"/>
    </row>
    <row r="22" spans="1:60" s="172" customFormat="1" ht="13.5" customHeight="1" x14ac:dyDescent="0.3">
      <c r="R22" s="176"/>
    </row>
    <row r="23" spans="1:60" s="172" customFormat="1" ht="21.75" customHeight="1" x14ac:dyDescent="0.3">
      <c r="B23" s="181" t="s">
        <v>138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77"/>
      <c r="S23" s="127"/>
      <c r="AF23" s="178" t="s">
        <v>135</v>
      </c>
    </row>
    <row r="24" spans="1:60" s="172" customFormat="1" ht="21.75" customHeight="1" x14ac:dyDescent="0.3">
      <c r="B24" s="182" t="s">
        <v>128</v>
      </c>
      <c r="C24" s="126"/>
      <c r="D24" s="126"/>
      <c r="E24" s="126"/>
      <c r="F24" s="126"/>
      <c r="G24" s="129"/>
      <c r="H24" s="129"/>
      <c r="I24" s="129"/>
      <c r="J24" s="126"/>
      <c r="K24" s="126"/>
      <c r="L24" s="129"/>
      <c r="M24" s="129"/>
      <c r="N24" s="129"/>
      <c r="O24" s="126"/>
      <c r="P24" s="126"/>
      <c r="Q24" s="129"/>
      <c r="R24" s="129"/>
      <c r="S24" s="129"/>
      <c r="T24" s="1"/>
      <c r="U24" s="126"/>
      <c r="V24" s="126"/>
      <c r="W24" s="126"/>
      <c r="X24" s="126"/>
      <c r="Y24" s="126"/>
      <c r="Z24" s="1"/>
      <c r="AA24" s="1"/>
      <c r="AB24" s="1"/>
      <c r="AC24" s="1"/>
      <c r="AF24" s="175" t="s">
        <v>129</v>
      </c>
    </row>
    <row r="25" spans="1:60" s="172" customFormat="1" ht="21.75" customHeight="1" x14ac:dyDescent="0.3">
      <c r="B25" s="182"/>
      <c r="C25" s="126"/>
      <c r="D25" s="126"/>
      <c r="E25" s="126"/>
      <c r="F25" s="126"/>
      <c r="G25" s="129"/>
      <c r="H25" s="129"/>
      <c r="I25" s="129"/>
      <c r="J25" s="126"/>
      <c r="K25" s="126"/>
      <c r="L25" s="129"/>
      <c r="M25" s="129"/>
      <c r="N25" s="129"/>
      <c r="O25" s="126"/>
      <c r="P25" s="126"/>
      <c r="Q25" s="129"/>
      <c r="R25" s="129"/>
      <c r="S25" s="129"/>
      <c r="T25" s="1"/>
      <c r="U25" s="126"/>
      <c r="V25" s="126"/>
      <c r="W25" s="126"/>
      <c r="X25" s="126"/>
      <c r="Y25" s="126"/>
      <c r="Z25" s="1"/>
      <c r="AA25" s="1"/>
      <c r="AB25" s="1"/>
      <c r="AC25" s="1"/>
      <c r="AF25" s="175"/>
    </row>
    <row r="26" spans="1:60" s="172" customFormat="1" ht="17.25" customHeight="1" x14ac:dyDescent="0.3">
      <c r="B26" s="175" t="s">
        <v>139</v>
      </c>
      <c r="R26" s="176"/>
    </row>
    <row r="27" spans="1:60" s="172" customFormat="1" ht="13.5" customHeight="1" x14ac:dyDescent="0.3">
      <c r="R27" s="176"/>
    </row>
    <row r="28" spans="1:60" s="172" customFormat="1" ht="18" customHeight="1" x14ac:dyDescent="0.3">
      <c r="R28" s="176"/>
    </row>
    <row r="29" spans="1:60" s="126" customFormat="1" ht="24" customHeight="1" x14ac:dyDescent="0.3">
      <c r="R29" s="306" t="s">
        <v>6</v>
      </c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K29" s="129"/>
      <c r="AL29" s="129"/>
      <c r="AM29" s="129"/>
      <c r="AP29" s="129"/>
      <c r="AQ29" s="129"/>
      <c r="AR29" s="129"/>
      <c r="AU29" s="129"/>
      <c r="AV29" s="129"/>
      <c r="AW29" s="129"/>
    </row>
    <row r="30" spans="1:60" s="132" customFormat="1" ht="18" customHeight="1" thickBot="1" x14ac:dyDescent="0.3">
      <c r="A30" s="330" t="s">
        <v>7</v>
      </c>
      <c r="B30" s="307" t="s">
        <v>8</v>
      </c>
      <c r="C30" s="308"/>
      <c r="D30" s="308"/>
      <c r="E30" s="308"/>
      <c r="F30" s="309"/>
      <c r="G30" s="332" t="s">
        <v>9</v>
      </c>
      <c r="H30" s="333"/>
      <c r="I30" s="333"/>
      <c r="J30" s="334"/>
      <c r="K30" s="307" t="s">
        <v>10</v>
      </c>
      <c r="L30" s="308"/>
      <c r="M30" s="308"/>
      <c r="N30" s="309"/>
      <c r="O30" s="307" t="s">
        <v>11</v>
      </c>
      <c r="P30" s="308"/>
      <c r="Q30" s="308"/>
      <c r="R30" s="308"/>
      <c r="S30" s="309"/>
      <c r="T30" s="307" t="s">
        <v>12</v>
      </c>
      <c r="U30" s="308"/>
      <c r="V30" s="308"/>
      <c r="W30" s="309"/>
      <c r="X30" s="307" t="s">
        <v>13</v>
      </c>
      <c r="Y30" s="308"/>
      <c r="Z30" s="308"/>
      <c r="AA30" s="309"/>
      <c r="AB30" s="307" t="s">
        <v>14</v>
      </c>
      <c r="AC30" s="308"/>
      <c r="AD30" s="308"/>
      <c r="AE30" s="308"/>
      <c r="AF30" s="309"/>
      <c r="AG30" s="307" t="s">
        <v>15</v>
      </c>
      <c r="AH30" s="308"/>
      <c r="AI30" s="308"/>
      <c r="AJ30" s="308"/>
      <c r="AK30" s="308"/>
      <c r="AL30" s="308"/>
      <c r="AM30" s="308"/>
      <c r="AN30" s="309"/>
      <c r="AO30" s="307" t="s">
        <v>16</v>
      </c>
      <c r="AP30" s="308"/>
      <c r="AQ30" s="308"/>
      <c r="AR30" s="308"/>
      <c r="AS30" s="308"/>
      <c r="AT30" s="308"/>
      <c r="AU30" s="308"/>
      <c r="AV30" s="308"/>
      <c r="AW30" s="308"/>
      <c r="AX30" s="309"/>
      <c r="AY30" s="307" t="s">
        <v>17</v>
      </c>
      <c r="AZ30" s="308"/>
      <c r="BA30" s="308"/>
      <c r="BB30" s="308"/>
      <c r="BC30" s="309"/>
      <c r="BD30" s="307" t="s">
        <v>18</v>
      </c>
      <c r="BE30" s="308"/>
      <c r="BF30" s="308"/>
      <c r="BG30" s="309"/>
    </row>
    <row r="31" spans="1:60" s="132" customFormat="1" ht="19.5" thickBot="1" x14ac:dyDescent="0.35">
      <c r="A31" s="331"/>
      <c r="B31" s="133">
        <v>1</v>
      </c>
      <c r="C31" s="133">
        <v>2</v>
      </c>
      <c r="D31" s="133">
        <v>3</v>
      </c>
      <c r="E31" s="133">
        <v>4</v>
      </c>
      <c r="F31" s="133">
        <v>5</v>
      </c>
      <c r="G31" s="133">
        <v>6</v>
      </c>
      <c r="H31" s="133">
        <v>7</v>
      </c>
      <c r="I31" s="134">
        <v>8</v>
      </c>
      <c r="J31" s="135">
        <v>9</v>
      </c>
      <c r="K31" s="133">
        <v>10</v>
      </c>
      <c r="L31" s="133">
        <v>11</v>
      </c>
      <c r="M31" s="133">
        <v>12</v>
      </c>
      <c r="N31" s="133">
        <v>13</v>
      </c>
      <c r="O31" s="133">
        <v>14</v>
      </c>
      <c r="P31" s="133">
        <v>15</v>
      </c>
      <c r="Q31" s="133">
        <v>16</v>
      </c>
      <c r="R31" s="133">
        <v>17</v>
      </c>
      <c r="S31" s="133">
        <v>18</v>
      </c>
      <c r="T31" s="133">
        <v>19</v>
      </c>
      <c r="U31" s="133">
        <v>20</v>
      </c>
      <c r="V31" s="133">
        <v>21</v>
      </c>
      <c r="W31" s="136">
        <v>22</v>
      </c>
      <c r="X31" s="133">
        <v>23</v>
      </c>
      <c r="Y31" s="133">
        <v>24</v>
      </c>
      <c r="Z31" s="133">
        <v>25</v>
      </c>
      <c r="AA31" s="133">
        <v>26</v>
      </c>
      <c r="AB31" s="133">
        <v>27</v>
      </c>
      <c r="AC31" s="133">
        <v>28</v>
      </c>
      <c r="AD31" s="133">
        <v>29</v>
      </c>
      <c r="AE31" s="136">
        <v>30</v>
      </c>
      <c r="AF31" s="133">
        <v>31</v>
      </c>
      <c r="AG31" s="133">
        <v>32</v>
      </c>
      <c r="AH31" s="133"/>
      <c r="AI31" s="133">
        <v>33</v>
      </c>
      <c r="AJ31" s="133">
        <v>34</v>
      </c>
      <c r="AK31" s="129"/>
      <c r="AL31" s="129"/>
      <c r="AM31" s="129"/>
      <c r="AN31" s="133">
        <v>35</v>
      </c>
      <c r="AO31" s="133">
        <v>36</v>
      </c>
      <c r="AP31" s="129"/>
      <c r="AQ31" s="129"/>
      <c r="AR31" s="129"/>
      <c r="AS31" s="133">
        <v>37</v>
      </c>
      <c r="AT31" s="133">
        <v>38</v>
      </c>
      <c r="AU31" s="129"/>
      <c r="AV31" s="129"/>
      <c r="AW31" s="129"/>
      <c r="AX31" s="133">
        <v>39</v>
      </c>
      <c r="AY31" s="133">
        <v>40</v>
      </c>
      <c r="AZ31" s="133">
        <v>41</v>
      </c>
      <c r="BA31" s="133">
        <v>42</v>
      </c>
      <c r="BB31" s="133">
        <v>43</v>
      </c>
      <c r="BC31" s="133">
        <v>44</v>
      </c>
      <c r="BD31" s="133">
        <v>45</v>
      </c>
      <c r="BE31" s="133">
        <v>46</v>
      </c>
      <c r="BF31" s="133">
        <v>47</v>
      </c>
      <c r="BG31" s="133">
        <v>48</v>
      </c>
    </row>
    <row r="32" spans="1:60" s="132" customFormat="1" x14ac:dyDescent="0.25">
      <c r="A32" s="331"/>
      <c r="B32" s="165">
        <v>31</v>
      </c>
      <c r="C32" s="165">
        <v>7</v>
      </c>
      <c r="D32" s="165">
        <v>14</v>
      </c>
      <c r="E32" s="165">
        <v>21</v>
      </c>
      <c r="F32" s="165">
        <v>28</v>
      </c>
      <c r="G32" s="165">
        <v>5</v>
      </c>
      <c r="H32" s="165">
        <v>12</v>
      </c>
      <c r="I32" s="137">
        <v>19</v>
      </c>
      <c r="J32" s="138">
        <v>26</v>
      </c>
      <c r="K32" s="165">
        <v>2</v>
      </c>
      <c r="L32" s="165">
        <v>9</v>
      </c>
      <c r="M32" s="165">
        <v>16</v>
      </c>
      <c r="N32" s="165">
        <v>23</v>
      </c>
      <c r="O32" s="165">
        <v>30</v>
      </c>
      <c r="P32" s="165">
        <v>7</v>
      </c>
      <c r="Q32" s="165">
        <v>14</v>
      </c>
      <c r="R32" s="165">
        <v>21</v>
      </c>
      <c r="S32" s="165">
        <v>28</v>
      </c>
      <c r="T32" s="165">
        <v>4</v>
      </c>
      <c r="U32" s="165">
        <v>11</v>
      </c>
      <c r="V32" s="165">
        <v>18</v>
      </c>
      <c r="W32" s="139">
        <v>25</v>
      </c>
      <c r="X32" s="138">
        <v>1</v>
      </c>
      <c r="Y32" s="165">
        <v>8</v>
      </c>
      <c r="Z32" s="165">
        <v>15</v>
      </c>
      <c r="AA32" s="165">
        <v>22</v>
      </c>
      <c r="AB32" s="165">
        <v>1</v>
      </c>
      <c r="AC32" s="184">
        <v>8</v>
      </c>
      <c r="AD32" s="165">
        <v>15</v>
      </c>
      <c r="AE32" s="139">
        <v>22</v>
      </c>
      <c r="AF32" s="138">
        <v>29</v>
      </c>
      <c r="AG32" s="165">
        <v>5</v>
      </c>
      <c r="AH32" s="165"/>
      <c r="AI32" s="165">
        <v>12</v>
      </c>
      <c r="AJ32" s="165">
        <v>19</v>
      </c>
      <c r="AK32" s="165"/>
      <c r="AL32" s="165"/>
      <c r="AM32" s="165"/>
      <c r="AN32" s="165">
        <v>26</v>
      </c>
      <c r="AO32" s="184">
        <v>3</v>
      </c>
      <c r="AP32" s="149"/>
      <c r="AQ32" s="149"/>
      <c r="AR32" s="149"/>
      <c r="AS32" s="184">
        <v>10</v>
      </c>
      <c r="AT32" s="165">
        <v>17</v>
      </c>
      <c r="AU32" s="165"/>
      <c r="AV32" s="165"/>
      <c r="AW32" s="165"/>
      <c r="AX32" s="165">
        <v>24</v>
      </c>
      <c r="AY32" s="165">
        <v>31</v>
      </c>
      <c r="AZ32" s="165">
        <v>7</v>
      </c>
      <c r="BA32" s="165">
        <v>14</v>
      </c>
      <c r="BB32" s="184">
        <v>21</v>
      </c>
      <c r="BC32" s="184">
        <v>28</v>
      </c>
      <c r="BD32" s="165">
        <v>5</v>
      </c>
      <c r="BE32" s="165">
        <v>12</v>
      </c>
      <c r="BF32" s="165">
        <v>19</v>
      </c>
      <c r="BG32" s="165">
        <v>26</v>
      </c>
      <c r="BH32" s="16"/>
    </row>
    <row r="33" spans="1:59" s="132" customFormat="1" ht="33.75" customHeight="1" thickBot="1" x14ac:dyDescent="0.3">
      <c r="A33" s="140"/>
      <c r="B33" s="141">
        <v>4</v>
      </c>
      <c r="C33" s="141">
        <v>11</v>
      </c>
      <c r="D33" s="141">
        <v>18</v>
      </c>
      <c r="E33" s="141">
        <v>25</v>
      </c>
      <c r="F33" s="141">
        <v>2</v>
      </c>
      <c r="G33" s="141">
        <v>9</v>
      </c>
      <c r="H33" s="166" t="s">
        <v>142</v>
      </c>
      <c r="I33" s="142">
        <v>23</v>
      </c>
      <c r="J33" s="143">
        <v>30</v>
      </c>
      <c r="K33" s="141">
        <v>6</v>
      </c>
      <c r="L33" s="141">
        <v>13</v>
      </c>
      <c r="M33" s="141">
        <v>20</v>
      </c>
      <c r="N33" s="141">
        <v>27</v>
      </c>
      <c r="O33" s="141">
        <v>4</v>
      </c>
      <c r="P33" s="141">
        <v>11</v>
      </c>
      <c r="Q33" s="141">
        <v>18</v>
      </c>
      <c r="R33" s="183">
        <v>25</v>
      </c>
      <c r="S33" s="183">
        <v>1</v>
      </c>
      <c r="T33" s="141" t="s">
        <v>143</v>
      </c>
      <c r="U33" s="141">
        <v>15</v>
      </c>
      <c r="V33" s="166">
        <v>22</v>
      </c>
      <c r="W33" s="142">
        <v>29</v>
      </c>
      <c r="X33" s="143">
        <v>5</v>
      </c>
      <c r="Y33" s="141">
        <v>12</v>
      </c>
      <c r="Z33" s="141">
        <v>19</v>
      </c>
      <c r="AA33" s="141">
        <v>26</v>
      </c>
      <c r="AB33" s="141">
        <v>5</v>
      </c>
      <c r="AC33" s="141">
        <v>12</v>
      </c>
      <c r="AD33" s="166">
        <v>19</v>
      </c>
      <c r="AE33" s="142">
        <v>26</v>
      </c>
      <c r="AF33" s="143">
        <v>2</v>
      </c>
      <c r="AG33" s="141">
        <v>9</v>
      </c>
      <c r="AH33" s="141"/>
      <c r="AI33" s="141">
        <v>16</v>
      </c>
      <c r="AJ33" s="141">
        <v>23</v>
      </c>
      <c r="AK33" s="144"/>
      <c r="AL33" s="144"/>
      <c r="AM33" s="144"/>
      <c r="AN33" s="141">
        <v>30</v>
      </c>
      <c r="AO33" s="141">
        <v>7</v>
      </c>
      <c r="AP33" s="144"/>
      <c r="AQ33" s="144"/>
      <c r="AR33" s="144"/>
      <c r="AS33" s="141">
        <v>14</v>
      </c>
      <c r="AT33" s="141">
        <v>21</v>
      </c>
      <c r="AU33" s="144"/>
      <c r="AV33" s="144"/>
      <c r="AW33" s="144"/>
      <c r="AX33" s="141">
        <v>28</v>
      </c>
      <c r="AY33" s="141">
        <v>4</v>
      </c>
      <c r="AZ33" s="141">
        <v>11</v>
      </c>
      <c r="BA33" s="141">
        <v>18</v>
      </c>
      <c r="BB33" s="141">
        <v>25</v>
      </c>
      <c r="BC33" s="141">
        <v>2</v>
      </c>
      <c r="BD33" s="141">
        <v>9</v>
      </c>
      <c r="BE33" s="141">
        <v>16</v>
      </c>
      <c r="BF33" s="141">
        <v>23</v>
      </c>
      <c r="BG33" s="166">
        <v>30</v>
      </c>
    </row>
    <row r="34" spans="1:59" s="132" customFormat="1" ht="18" customHeight="1" thickBot="1" x14ac:dyDescent="0.3">
      <c r="A34" s="145"/>
      <c r="B34" s="146" t="s">
        <v>23</v>
      </c>
      <c r="C34" s="146" t="s">
        <v>120</v>
      </c>
      <c r="D34" s="146" t="s">
        <v>23</v>
      </c>
      <c r="E34" s="146" t="s">
        <v>120</v>
      </c>
      <c r="F34" s="146" t="s">
        <v>23</v>
      </c>
      <c r="G34" s="146" t="s">
        <v>120</v>
      </c>
      <c r="H34" s="146" t="s">
        <v>23</v>
      </c>
      <c r="I34" s="147" t="s">
        <v>120</v>
      </c>
      <c r="J34" s="146" t="s">
        <v>23</v>
      </c>
      <c r="K34" s="146" t="s">
        <v>120</v>
      </c>
      <c r="L34" s="146" t="s">
        <v>23</v>
      </c>
      <c r="M34" s="146" t="s">
        <v>120</v>
      </c>
      <c r="N34" s="146" t="s">
        <v>23</v>
      </c>
      <c r="O34" s="146" t="s">
        <v>120</v>
      </c>
      <c r="P34" s="146" t="s">
        <v>23</v>
      </c>
      <c r="Q34" s="146" t="s">
        <v>120</v>
      </c>
      <c r="R34" s="146" t="s">
        <v>23</v>
      </c>
      <c r="S34" s="146" t="s">
        <v>120</v>
      </c>
      <c r="T34" s="146" t="s">
        <v>23</v>
      </c>
      <c r="U34" s="146" t="s">
        <v>120</v>
      </c>
      <c r="V34" s="146" t="s">
        <v>23</v>
      </c>
      <c r="W34" s="147" t="s">
        <v>120</v>
      </c>
      <c r="X34" s="146" t="s">
        <v>23</v>
      </c>
      <c r="Y34" s="146" t="s">
        <v>120</v>
      </c>
      <c r="Z34" s="146" t="s">
        <v>23</v>
      </c>
      <c r="AA34" s="146" t="s">
        <v>120</v>
      </c>
      <c r="AB34" s="146" t="s">
        <v>23</v>
      </c>
      <c r="AC34" s="146" t="s">
        <v>120</v>
      </c>
      <c r="AD34" s="146" t="s">
        <v>23</v>
      </c>
      <c r="AE34" s="147" t="s">
        <v>120</v>
      </c>
      <c r="AF34" s="146" t="s">
        <v>23</v>
      </c>
      <c r="AG34" s="146" t="s">
        <v>120</v>
      </c>
      <c r="AH34" s="146"/>
      <c r="AI34" s="146" t="s">
        <v>23</v>
      </c>
      <c r="AJ34" s="146" t="s">
        <v>120</v>
      </c>
      <c r="AK34" s="148"/>
      <c r="AL34" s="148"/>
      <c r="AM34" s="148"/>
      <c r="AN34" s="146" t="s">
        <v>23</v>
      </c>
      <c r="AO34" s="146" t="s">
        <v>120</v>
      </c>
      <c r="AP34" s="148"/>
      <c r="AQ34" s="148"/>
      <c r="AR34" s="148"/>
      <c r="AS34" s="146" t="s">
        <v>23</v>
      </c>
      <c r="AT34" s="146" t="s">
        <v>120</v>
      </c>
      <c r="AU34" s="148"/>
      <c r="AV34" s="148"/>
      <c r="AW34" s="148"/>
      <c r="AX34" s="146" t="s">
        <v>23</v>
      </c>
      <c r="AY34" s="146" t="s">
        <v>120</v>
      </c>
      <c r="AZ34" s="146" t="s">
        <v>23</v>
      </c>
      <c r="BA34" s="146" t="s">
        <v>120</v>
      </c>
      <c r="BB34" s="146" t="s">
        <v>23</v>
      </c>
      <c r="BC34" s="149" t="s">
        <v>120</v>
      </c>
      <c r="BD34" s="146" t="s">
        <v>23</v>
      </c>
      <c r="BE34" s="146" t="s">
        <v>120</v>
      </c>
      <c r="BF34" s="146" t="s">
        <v>23</v>
      </c>
      <c r="BG34" s="146" t="s">
        <v>120</v>
      </c>
    </row>
    <row r="35" spans="1:59" s="132" customFormat="1" ht="15" customHeight="1" x14ac:dyDescent="0.25">
      <c r="A35" s="335" t="s">
        <v>97</v>
      </c>
      <c r="B35" s="298"/>
      <c r="C35" s="298"/>
      <c r="D35" s="298"/>
      <c r="E35" s="298">
        <v>16</v>
      </c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 t="s">
        <v>19</v>
      </c>
      <c r="S35" s="298" t="s">
        <v>19</v>
      </c>
      <c r="T35" s="335" t="s">
        <v>20</v>
      </c>
      <c r="U35" s="298" t="s">
        <v>20</v>
      </c>
      <c r="V35" s="298" t="s">
        <v>20</v>
      </c>
      <c r="W35" s="298" t="s">
        <v>140</v>
      </c>
      <c r="X35" s="298"/>
      <c r="Y35" s="298"/>
      <c r="Z35" s="298"/>
      <c r="AA35" s="298"/>
      <c r="AB35" s="298">
        <v>13</v>
      </c>
      <c r="AC35" s="298"/>
      <c r="AD35" s="298"/>
      <c r="AE35" s="298"/>
      <c r="AF35" s="298"/>
      <c r="AG35" s="335"/>
      <c r="AH35" s="167"/>
      <c r="AI35" s="303" t="s">
        <v>22</v>
      </c>
      <c r="AJ35" s="303" t="s">
        <v>22</v>
      </c>
      <c r="AK35" s="201"/>
      <c r="AL35" s="201"/>
      <c r="AM35" s="201"/>
      <c r="AN35" s="303" t="s">
        <v>22</v>
      </c>
      <c r="AO35" s="303" t="s">
        <v>22</v>
      </c>
      <c r="AP35" s="201"/>
      <c r="AQ35" s="201"/>
      <c r="AR35" s="201"/>
      <c r="AS35" s="303" t="s">
        <v>22</v>
      </c>
      <c r="AT35" s="298"/>
      <c r="AU35" s="150"/>
      <c r="AV35" s="150"/>
      <c r="AW35" s="150"/>
      <c r="AX35" s="298"/>
      <c r="AY35" s="298"/>
      <c r="AZ35" s="298" t="s">
        <v>19</v>
      </c>
      <c r="BA35" s="298" t="s">
        <v>140</v>
      </c>
      <c r="BB35" s="298" t="s">
        <v>140</v>
      </c>
      <c r="BC35" s="300" t="s">
        <v>20</v>
      </c>
      <c r="BD35" s="335" t="s">
        <v>20</v>
      </c>
      <c r="BE35" s="335" t="s">
        <v>20</v>
      </c>
      <c r="BF35" s="335" t="s">
        <v>20</v>
      </c>
      <c r="BG35" s="335" t="s">
        <v>20</v>
      </c>
    </row>
    <row r="36" spans="1:59" s="132" customFormat="1" ht="15" customHeight="1" thickBot="1" x14ac:dyDescent="0.3">
      <c r="A36" s="301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301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301"/>
      <c r="AH36" s="168"/>
      <c r="AI36" s="304"/>
      <c r="AJ36" s="304"/>
      <c r="AK36" s="202"/>
      <c r="AL36" s="202"/>
      <c r="AM36" s="202"/>
      <c r="AN36" s="304"/>
      <c r="AO36" s="304"/>
      <c r="AP36" s="202"/>
      <c r="AQ36" s="202"/>
      <c r="AR36" s="202"/>
      <c r="AS36" s="304"/>
      <c r="AT36" s="299"/>
      <c r="AU36" s="152"/>
      <c r="AV36" s="152"/>
      <c r="AW36" s="152"/>
      <c r="AX36" s="299"/>
      <c r="AY36" s="299"/>
      <c r="AZ36" s="299"/>
      <c r="BA36" s="299"/>
      <c r="BB36" s="299"/>
      <c r="BC36" s="301"/>
      <c r="BD36" s="301"/>
      <c r="BE36" s="301"/>
      <c r="BF36" s="301"/>
      <c r="BG36" s="301"/>
    </row>
    <row r="37" spans="1:59" s="132" customFormat="1" ht="30" customHeight="1" x14ac:dyDescent="0.25">
      <c r="A37" s="300" t="s">
        <v>98</v>
      </c>
      <c r="B37" s="302"/>
      <c r="C37" s="302"/>
      <c r="D37" s="302"/>
      <c r="E37" s="302">
        <v>6</v>
      </c>
      <c r="F37" s="328"/>
      <c r="G37" s="328"/>
      <c r="H37" s="328" t="s">
        <v>19</v>
      </c>
      <c r="I37" s="303" t="s">
        <v>22</v>
      </c>
      <c r="J37" s="303" t="s">
        <v>22</v>
      </c>
      <c r="K37" s="303" t="s">
        <v>22</v>
      </c>
      <c r="L37" s="303" t="s">
        <v>22</v>
      </c>
      <c r="M37" s="303" t="s">
        <v>22</v>
      </c>
      <c r="N37" s="303" t="s">
        <v>22</v>
      </c>
      <c r="O37" s="310" t="s">
        <v>140</v>
      </c>
      <c r="P37" s="310" t="s">
        <v>140</v>
      </c>
      <c r="Q37" s="328" t="s">
        <v>23</v>
      </c>
      <c r="R37" s="312" t="s">
        <v>23</v>
      </c>
      <c r="S37" s="328" t="s">
        <v>23</v>
      </c>
      <c r="T37" s="300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154"/>
      <c r="AG37" s="155"/>
      <c r="AH37" s="155"/>
      <c r="AI37" s="302"/>
      <c r="AJ37" s="302"/>
      <c r="AK37" s="156"/>
      <c r="AL37" s="156"/>
      <c r="AM37" s="156"/>
      <c r="AN37" s="302"/>
      <c r="AO37" s="302"/>
      <c r="AP37" s="156"/>
      <c r="AQ37" s="156"/>
      <c r="AR37" s="156"/>
      <c r="AS37" s="302"/>
      <c r="AT37" s="302"/>
      <c r="AU37" s="156"/>
      <c r="AV37" s="156"/>
      <c r="AW37" s="156"/>
      <c r="AX37" s="302"/>
      <c r="AY37" s="302"/>
      <c r="AZ37" s="302"/>
      <c r="BA37" s="302"/>
      <c r="BB37" s="302"/>
      <c r="BC37" s="300"/>
      <c r="BD37" s="300"/>
      <c r="BE37" s="302"/>
      <c r="BF37" s="302"/>
      <c r="BG37" s="302"/>
    </row>
    <row r="38" spans="1:59" s="132" customFormat="1" ht="18" customHeight="1" x14ac:dyDescent="0.25">
      <c r="A38" s="301"/>
      <c r="B38" s="299"/>
      <c r="C38" s="299"/>
      <c r="D38" s="299"/>
      <c r="E38" s="299"/>
      <c r="F38" s="329"/>
      <c r="G38" s="329"/>
      <c r="H38" s="329"/>
      <c r="I38" s="304"/>
      <c r="J38" s="304"/>
      <c r="K38" s="304"/>
      <c r="L38" s="304"/>
      <c r="M38" s="304"/>
      <c r="N38" s="304"/>
      <c r="O38" s="311"/>
      <c r="P38" s="311"/>
      <c r="Q38" s="329"/>
      <c r="R38" s="313"/>
      <c r="S38" s="329"/>
      <c r="T38" s="301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151"/>
      <c r="AG38" s="151"/>
      <c r="AH38" s="153"/>
      <c r="AI38" s="299"/>
      <c r="AJ38" s="299"/>
      <c r="AK38" s="152"/>
      <c r="AL38" s="152"/>
      <c r="AM38" s="152"/>
      <c r="AN38" s="299"/>
      <c r="AO38" s="299"/>
      <c r="AP38" s="152"/>
      <c r="AQ38" s="152"/>
      <c r="AR38" s="152"/>
      <c r="AS38" s="299"/>
      <c r="AT38" s="299"/>
      <c r="AU38" s="152"/>
      <c r="AV38" s="152"/>
      <c r="AW38" s="152"/>
      <c r="AX38" s="299"/>
      <c r="AY38" s="299"/>
      <c r="AZ38" s="299"/>
      <c r="BA38" s="299"/>
      <c r="BB38" s="299"/>
      <c r="BC38" s="301"/>
      <c r="BD38" s="301"/>
      <c r="BE38" s="299"/>
      <c r="BF38" s="299"/>
      <c r="BG38" s="299"/>
    </row>
    <row r="39" spans="1:59" s="108" customFormat="1" ht="8.25" customHeight="1" x14ac:dyDescent="0.25">
      <c r="A39" s="109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9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9"/>
      <c r="AH39" s="109"/>
      <c r="AI39" s="107"/>
      <c r="AJ39" s="107"/>
      <c r="AK39" s="119"/>
      <c r="AL39" s="119"/>
      <c r="AM39" s="119"/>
      <c r="AN39" s="107"/>
      <c r="AO39" s="109"/>
      <c r="AP39" s="119"/>
      <c r="AQ39" s="119"/>
      <c r="AR39" s="119"/>
      <c r="AS39" s="107"/>
      <c r="AT39" s="107"/>
      <c r="AU39" s="119"/>
      <c r="AV39" s="119"/>
      <c r="AW39" s="119"/>
      <c r="AX39" s="107"/>
      <c r="AY39" s="109"/>
      <c r="AZ39" s="107"/>
      <c r="BA39" s="107"/>
      <c r="BB39" s="107"/>
      <c r="BC39" s="109"/>
      <c r="BD39" s="109"/>
      <c r="BE39" s="107"/>
      <c r="BF39" s="107"/>
      <c r="BG39" s="107"/>
    </row>
    <row r="40" spans="1:59" s="157" customFormat="1" ht="12.75" x14ac:dyDescent="0.2">
      <c r="A40" s="157" t="s">
        <v>24</v>
      </c>
      <c r="C40" s="158"/>
      <c r="D40" s="159"/>
      <c r="E40" s="159"/>
      <c r="F40" s="160"/>
      <c r="G40" s="158" t="s">
        <v>25</v>
      </c>
      <c r="I40" s="159"/>
      <c r="J40" s="159"/>
      <c r="K40" s="159"/>
      <c r="L40" s="159"/>
      <c r="M40" s="159"/>
      <c r="N40" s="159" t="s">
        <v>19</v>
      </c>
      <c r="O40" s="169" t="s">
        <v>141</v>
      </c>
      <c r="Q40" s="159"/>
      <c r="R40" s="159"/>
      <c r="S40" s="159"/>
      <c r="T40" s="159"/>
      <c r="U40" s="169"/>
      <c r="Y40" s="159"/>
      <c r="Z40" s="159"/>
      <c r="AA40" s="159"/>
      <c r="AB40" s="159"/>
      <c r="AC40" s="159"/>
      <c r="AD40" s="159"/>
      <c r="AE40" s="159"/>
      <c r="AF40" s="159"/>
      <c r="AG40" s="161"/>
      <c r="AH40" s="161"/>
      <c r="AI40" s="169"/>
      <c r="AJ40" s="159"/>
      <c r="AK40" s="162"/>
      <c r="AL40" s="162"/>
      <c r="AM40" s="162"/>
      <c r="AN40" s="159"/>
      <c r="AO40" s="161"/>
      <c r="AP40" s="162"/>
      <c r="AQ40" s="162"/>
      <c r="AR40" s="162"/>
      <c r="AS40" s="159"/>
      <c r="AT40" s="159"/>
      <c r="AU40" s="162"/>
      <c r="AV40" s="162"/>
      <c r="AW40" s="162"/>
      <c r="AX40" s="159"/>
      <c r="AY40" s="161" t="s">
        <v>20</v>
      </c>
      <c r="AZ40" s="169" t="s">
        <v>26</v>
      </c>
      <c r="BA40" s="159"/>
      <c r="BB40" s="159"/>
      <c r="BC40" s="161"/>
      <c r="BD40" s="161"/>
      <c r="BE40" s="159"/>
      <c r="BF40" s="159"/>
      <c r="BG40" s="159"/>
    </row>
    <row r="41" spans="1:59" s="157" customFormat="1" ht="30" customHeight="1" x14ac:dyDescent="0.25">
      <c r="A41" s="161"/>
      <c r="B41" s="159"/>
      <c r="C41" s="159"/>
      <c r="D41" s="159"/>
      <c r="E41" s="159"/>
      <c r="F41" s="159" t="s">
        <v>23</v>
      </c>
      <c r="G41" s="336" t="s">
        <v>99</v>
      </c>
      <c r="H41" s="336"/>
      <c r="I41" s="336"/>
      <c r="J41" s="336"/>
      <c r="K41" s="336"/>
      <c r="L41" s="336"/>
      <c r="M41" s="336"/>
      <c r="N41" s="163" t="s">
        <v>27</v>
      </c>
      <c r="O41" s="336" t="s">
        <v>28</v>
      </c>
      <c r="P41" s="336"/>
      <c r="Q41" s="336"/>
      <c r="R41" s="336"/>
      <c r="S41" s="336"/>
      <c r="T41" s="159" t="s">
        <v>22</v>
      </c>
      <c r="U41" s="336" t="s">
        <v>124</v>
      </c>
      <c r="V41" s="336"/>
      <c r="W41" s="336"/>
      <c r="X41" s="336"/>
      <c r="Z41" s="169"/>
      <c r="AA41" s="159"/>
      <c r="AB41" s="159"/>
      <c r="AC41" s="159"/>
      <c r="AD41" s="159"/>
      <c r="AE41" s="159"/>
      <c r="AF41" s="159"/>
      <c r="AG41" s="161"/>
      <c r="AH41" s="161"/>
      <c r="AI41" s="169"/>
      <c r="AJ41" s="159"/>
      <c r="AK41" s="162"/>
      <c r="AL41" s="162"/>
      <c r="AM41" s="162"/>
      <c r="AN41" s="159"/>
      <c r="AO41" s="161"/>
      <c r="AP41" s="162"/>
      <c r="AQ41" s="162"/>
      <c r="AR41" s="162"/>
      <c r="AS41" s="159"/>
      <c r="AT41" s="159"/>
      <c r="AU41" s="162"/>
      <c r="AV41" s="162"/>
      <c r="AW41" s="162"/>
      <c r="AX41" s="159"/>
      <c r="AY41" s="157" t="s">
        <v>140</v>
      </c>
      <c r="AZ41" s="157" t="s">
        <v>122</v>
      </c>
      <c r="BD41" s="161"/>
      <c r="BE41" s="159"/>
      <c r="BF41" s="159"/>
      <c r="BG41" s="159"/>
    </row>
    <row r="42" spans="1:59" s="108" customFormat="1" ht="19.5" customHeight="1" x14ac:dyDescent="0.25">
      <c r="A42" s="109"/>
      <c r="B42" s="107"/>
      <c r="C42" s="107"/>
      <c r="D42" s="107"/>
      <c r="E42" s="107"/>
      <c r="F42" s="107"/>
      <c r="G42" s="118"/>
      <c r="H42" s="107"/>
      <c r="I42" s="107"/>
      <c r="J42" s="107"/>
      <c r="K42" s="107"/>
      <c r="L42" s="107"/>
      <c r="M42" s="107"/>
      <c r="N42" s="107"/>
      <c r="O42" s="118"/>
      <c r="P42" s="107"/>
      <c r="Q42" s="107"/>
      <c r="R42" s="107"/>
      <c r="S42" s="107"/>
      <c r="T42" s="109"/>
      <c r="U42" s="314"/>
      <c r="V42" s="314"/>
      <c r="W42" s="314"/>
      <c r="X42" s="314"/>
      <c r="Y42" s="107"/>
      <c r="Z42" s="118"/>
      <c r="AA42" s="107"/>
      <c r="AB42" s="107"/>
      <c r="AC42" s="107"/>
      <c r="AD42" s="107"/>
      <c r="AE42" s="107"/>
      <c r="AF42" s="107"/>
      <c r="AG42" s="109"/>
      <c r="AH42" s="109"/>
      <c r="AI42" s="118"/>
      <c r="AJ42" s="107"/>
      <c r="AK42" s="119"/>
      <c r="AL42" s="119"/>
      <c r="AM42" s="119"/>
      <c r="AN42" s="107"/>
      <c r="AO42" s="109"/>
      <c r="AP42" s="119"/>
      <c r="AQ42" s="119"/>
      <c r="AR42" s="119"/>
      <c r="AS42" s="107"/>
      <c r="AT42" s="107"/>
      <c r="AU42" s="119"/>
      <c r="AV42" s="119"/>
      <c r="AW42" s="119"/>
      <c r="AX42" s="107"/>
      <c r="AY42" s="109" t="s">
        <v>181</v>
      </c>
      <c r="AZ42" s="118"/>
      <c r="BA42" s="107"/>
      <c r="BB42" s="107"/>
      <c r="BC42" s="109"/>
      <c r="BD42" s="109"/>
      <c r="BE42" s="107"/>
      <c r="BF42" s="107"/>
      <c r="BG42" s="107"/>
    </row>
    <row r="43" spans="1:59" s="108" customFormat="1" ht="23.25" customHeight="1" x14ac:dyDescent="0.3">
      <c r="A43" s="117" t="s">
        <v>29</v>
      </c>
      <c r="C43" s="107"/>
      <c r="D43" s="107"/>
      <c r="E43" s="107"/>
      <c r="F43" s="107"/>
      <c r="G43" s="118"/>
      <c r="H43" s="107"/>
      <c r="I43" s="107"/>
      <c r="J43" s="107"/>
      <c r="K43" s="107"/>
      <c r="L43" s="107"/>
      <c r="M43" s="107"/>
      <c r="N43" s="107"/>
      <c r="O43" s="118"/>
      <c r="P43" s="107"/>
      <c r="Q43" s="107"/>
      <c r="R43" s="107"/>
      <c r="T43" s="117" t="s">
        <v>30</v>
      </c>
      <c r="V43" s="107"/>
      <c r="W43" s="107"/>
      <c r="X43" s="107"/>
      <c r="Y43" s="107"/>
      <c r="Z43" s="118"/>
      <c r="AA43" s="107"/>
      <c r="AB43" s="107"/>
      <c r="AC43" s="107"/>
      <c r="AD43" s="107"/>
      <c r="AE43" s="107"/>
      <c r="AF43" s="107"/>
      <c r="AG43" s="117" t="s">
        <v>31</v>
      </c>
      <c r="AH43" s="117"/>
      <c r="AI43" s="118"/>
      <c r="AJ43" s="107"/>
      <c r="AK43" s="119"/>
      <c r="AL43" s="119"/>
      <c r="AM43" s="119"/>
      <c r="AN43" s="107"/>
      <c r="AO43" s="109"/>
      <c r="AP43" s="119"/>
      <c r="AQ43" s="119"/>
      <c r="AR43" s="119"/>
      <c r="AS43" s="107"/>
      <c r="AT43" s="107"/>
      <c r="AU43" s="119"/>
      <c r="AV43" s="119"/>
      <c r="AW43" s="119"/>
      <c r="AX43" s="107"/>
      <c r="AY43" s="109"/>
      <c r="AZ43" s="118"/>
      <c r="BA43" s="107"/>
      <c r="BB43" s="107"/>
      <c r="BC43" s="109"/>
      <c r="BD43" s="109"/>
      <c r="BE43" s="107"/>
      <c r="BF43" s="107"/>
      <c r="BG43" s="107"/>
    </row>
    <row r="44" spans="1:59" s="108" customFormat="1" ht="114" customHeight="1" x14ac:dyDescent="0.25">
      <c r="A44" s="339" t="s">
        <v>7</v>
      </c>
      <c r="B44" s="340"/>
      <c r="C44" s="339" t="s">
        <v>32</v>
      </c>
      <c r="D44" s="340"/>
      <c r="E44" s="339" t="s">
        <v>33</v>
      </c>
      <c r="F44" s="340"/>
      <c r="G44" s="339" t="s">
        <v>34</v>
      </c>
      <c r="H44" s="340"/>
      <c r="I44" s="341" t="s">
        <v>182</v>
      </c>
      <c r="J44" s="342"/>
      <c r="K44" s="339" t="s">
        <v>35</v>
      </c>
      <c r="L44" s="340"/>
      <c r="M44" s="339" t="s">
        <v>36</v>
      </c>
      <c r="N44" s="340"/>
      <c r="O44" s="339" t="s">
        <v>43</v>
      </c>
      <c r="P44" s="340"/>
      <c r="Q44" s="107"/>
      <c r="R44" s="315" t="s">
        <v>38</v>
      </c>
      <c r="S44" s="315"/>
      <c r="T44" s="315"/>
      <c r="U44" s="315"/>
      <c r="V44" s="315"/>
      <c r="W44" s="319" t="s">
        <v>39</v>
      </c>
      <c r="X44" s="319"/>
      <c r="Y44" s="315" t="s">
        <v>40</v>
      </c>
      <c r="Z44" s="315"/>
      <c r="AA44" s="107"/>
      <c r="AB44" s="315" t="s">
        <v>144</v>
      </c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128"/>
      <c r="AV44" s="128"/>
      <c r="AW44" s="128"/>
      <c r="AX44" s="315" t="s">
        <v>123</v>
      </c>
      <c r="AY44" s="315"/>
      <c r="AZ44" s="315"/>
      <c r="BA44" s="315"/>
      <c r="BB44" s="315"/>
      <c r="BC44" s="315"/>
      <c r="BD44" s="315"/>
      <c r="BE44" s="315"/>
      <c r="BF44" s="315" t="s">
        <v>39</v>
      </c>
      <c r="BG44" s="315"/>
    </row>
    <row r="45" spans="1:59" s="108" customFormat="1" ht="36.75" customHeight="1" x14ac:dyDescent="0.25">
      <c r="A45" s="337" t="s">
        <v>100</v>
      </c>
      <c r="B45" s="338"/>
      <c r="C45" s="337">
        <v>29</v>
      </c>
      <c r="D45" s="338"/>
      <c r="E45" s="337">
        <v>3</v>
      </c>
      <c r="F45" s="338"/>
      <c r="G45" s="337">
        <v>5</v>
      </c>
      <c r="H45" s="338"/>
      <c r="I45" s="337">
        <v>3</v>
      </c>
      <c r="J45" s="338"/>
      <c r="K45" s="337">
        <v>0</v>
      </c>
      <c r="L45" s="338"/>
      <c r="M45" s="337">
        <v>12</v>
      </c>
      <c r="N45" s="338"/>
      <c r="O45" s="337">
        <f>SUM(C45:N45)</f>
        <v>52</v>
      </c>
      <c r="P45" s="338"/>
      <c r="Q45" s="170"/>
      <c r="R45" s="325" t="s">
        <v>184</v>
      </c>
      <c r="S45" s="326"/>
      <c r="T45" s="326"/>
      <c r="U45" s="326"/>
      <c r="V45" s="327"/>
      <c r="W45" s="337">
        <v>2</v>
      </c>
      <c r="X45" s="338"/>
      <c r="Y45" s="321">
        <v>3</v>
      </c>
      <c r="Z45" s="322"/>
      <c r="AA45" s="107"/>
      <c r="AB45" s="320" t="s">
        <v>127</v>
      </c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320"/>
      <c r="AQ45" s="320"/>
      <c r="AR45" s="320"/>
      <c r="AS45" s="320"/>
      <c r="AT45" s="320"/>
      <c r="AU45" s="164"/>
      <c r="AV45" s="164"/>
      <c r="AW45" s="164"/>
      <c r="AX45" s="320" t="s">
        <v>41</v>
      </c>
      <c r="AY45" s="320"/>
      <c r="AZ45" s="320"/>
      <c r="BA45" s="320"/>
      <c r="BB45" s="320"/>
      <c r="BC45" s="320"/>
      <c r="BD45" s="320"/>
      <c r="BE45" s="320"/>
      <c r="BF45" s="316">
        <v>3</v>
      </c>
      <c r="BG45" s="317"/>
    </row>
    <row r="46" spans="1:59" s="108" customFormat="1" ht="32.25" customHeight="1" x14ac:dyDescent="0.25">
      <c r="A46" s="337" t="s">
        <v>101</v>
      </c>
      <c r="B46" s="338"/>
      <c r="C46" s="337">
        <v>6</v>
      </c>
      <c r="D46" s="338"/>
      <c r="E46" s="337">
        <v>1</v>
      </c>
      <c r="F46" s="338"/>
      <c r="G46" s="337">
        <v>6</v>
      </c>
      <c r="H46" s="338"/>
      <c r="I46" s="337">
        <v>2</v>
      </c>
      <c r="J46" s="338"/>
      <c r="K46" s="337">
        <v>3</v>
      </c>
      <c r="L46" s="338"/>
      <c r="M46" s="337">
        <v>0</v>
      </c>
      <c r="N46" s="338"/>
      <c r="O46" s="337">
        <f>SUM(C46:N46)</f>
        <v>18</v>
      </c>
      <c r="P46" s="338"/>
      <c r="Q46" s="170"/>
      <c r="R46" s="324" t="s">
        <v>42</v>
      </c>
      <c r="S46" s="324"/>
      <c r="T46" s="324"/>
      <c r="U46" s="324"/>
      <c r="V46" s="324"/>
      <c r="W46" s="323">
        <v>2</v>
      </c>
      <c r="X46" s="323"/>
      <c r="Y46" s="280">
        <v>5</v>
      </c>
      <c r="Z46" s="280"/>
      <c r="AA46" s="107"/>
    </row>
    <row r="47" spans="1:59" s="108" customFormat="1" ht="30" customHeight="1" x14ac:dyDescent="0.25">
      <c r="A47" s="337" t="s">
        <v>43</v>
      </c>
      <c r="B47" s="338"/>
      <c r="C47" s="337">
        <f>SUM(C45:D46)</f>
        <v>35</v>
      </c>
      <c r="D47" s="338"/>
      <c r="E47" s="337">
        <f>SUM(E45:F46)</f>
        <v>4</v>
      </c>
      <c r="F47" s="338"/>
      <c r="G47" s="337">
        <f>SUM(G45:H46)</f>
        <v>11</v>
      </c>
      <c r="H47" s="338"/>
      <c r="I47" s="337">
        <f>SUM(I45:J46)</f>
        <v>5</v>
      </c>
      <c r="J47" s="338"/>
      <c r="K47" s="337">
        <f>SUM(K45:L46)</f>
        <v>3</v>
      </c>
      <c r="L47" s="338"/>
      <c r="M47" s="337">
        <f>SUM(M45:N46)</f>
        <v>12</v>
      </c>
      <c r="N47" s="338"/>
      <c r="O47" s="337">
        <f>SUM(O45:P46)</f>
        <v>70</v>
      </c>
      <c r="P47" s="338"/>
      <c r="Q47" s="170"/>
      <c r="R47" s="324" t="s">
        <v>42</v>
      </c>
      <c r="S47" s="324"/>
      <c r="T47" s="324"/>
      <c r="U47" s="324"/>
      <c r="V47" s="324"/>
      <c r="W47" s="323">
        <v>3</v>
      </c>
      <c r="X47" s="323"/>
      <c r="Y47" s="280">
        <v>6</v>
      </c>
      <c r="Z47" s="280"/>
      <c r="AA47" s="107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</row>
    <row r="48" spans="1:59" s="108" customFormat="1" ht="57.75" customHeight="1" x14ac:dyDescent="0.25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170"/>
      <c r="R48" s="325" t="s">
        <v>182</v>
      </c>
      <c r="S48" s="326"/>
      <c r="T48" s="326"/>
      <c r="U48" s="326"/>
      <c r="V48" s="327"/>
      <c r="W48" s="337">
        <v>3</v>
      </c>
      <c r="X48" s="338"/>
      <c r="Y48" s="321">
        <v>2</v>
      </c>
      <c r="Z48" s="322"/>
      <c r="AA48" s="107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</row>
    <row r="49" spans="1:65" s="108" customFormat="1" ht="30" customHeight="1" x14ac:dyDescent="0.25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170"/>
      <c r="R49" s="199"/>
      <c r="S49" s="199"/>
      <c r="T49" s="199"/>
      <c r="U49" s="199"/>
      <c r="V49" s="199"/>
      <c r="W49" s="200"/>
      <c r="X49" s="200"/>
      <c r="Y49" s="170"/>
      <c r="Z49" s="170"/>
      <c r="AA49" s="107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</row>
    <row r="50" spans="1:65" s="108" customFormat="1" ht="20.25" customHeight="1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7"/>
      <c r="R50" s="110"/>
      <c r="S50" s="110"/>
      <c r="T50" s="110"/>
      <c r="U50" s="110"/>
      <c r="V50" s="110"/>
      <c r="W50" s="109"/>
      <c r="X50" s="109"/>
      <c r="Y50" s="107"/>
      <c r="Z50" s="107"/>
      <c r="AA50" s="107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</row>
    <row r="51" spans="1:65" s="108" customFormat="1" ht="26.25" customHeight="1" x14ac:dyDescent="0.3">
      <c r="A51" s="109"/>
      <c r="B51" s="117"/>
      <c r="C51" s="107"/>
      <c r="D51" s="107"/>
      <c r="E51" s="107"/>
      <c r="F51" s="107"/>
      <c r="G51" s="118"/>
      <c r="H51" s="107"/>
      <c r="I51" s="107"/>
      <c r="J51" s="107"/>
      <c r="K51" s="107"/>
      <c r="L51" s="107"/>
      <c r="M51" s="107"/>
      <c r="N51" s="107"/>
      <c r="O51" s="118"/>
      <c r="P51" s="107"/>
      <c r="Q51" s="283" t="s">
        <v>44</v>
      </c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107"/>
      <c r="AE51" s="107"/>
      <c r="AF51" s="107"/>
      <c r="AG51" s="117"/>
      <c r="AH51" s="117"/>
      <c r="AI51" s="118"/>
      <c r="AJ51" s="107"/>
      <c r="AK51" s="119"/>
      <c r="AL51" s="119"/>
      <c r="AM51" s="119"/>
      <c r="AN51" s="107"/>
      <c r="AO51" s="109"/>
      <c r="AP51" s="119"/>
      <c r="AQ51" s="119"/>
      <c r="AR51" s="119"/>
      <c r="AS51" s="107"/>
      <c r="AT51" s="107"/>
      <c r="AU51" s="119"/>
      <c r="AV51" s="119"/>
      <c r="AW51" s="119"/>
      <c r="AX51" s="107"/>
      <c r="AY51" s="109"/>
      <c r="AZ51" s="118"/>
      <c r="BA51" s="107"/>
      <c r="BB51" s="107"/>
      <c r="BC51" s="109"/>
      <c r="BD51" s="109"/>
      <c r="BE51" s="107"/>
      <c r="BF51" s="107"/>
      <c r="BG51" s="107"/>
    </row>
    <row r="52" spans="1:65" s="5" customFormat="1" ht="13.5" customHeight="1" x14ac:dyDescent="0.3">
      <c r="A52" s="66"/>
      <c r="B52" s="19"/>
      <c r="C52" s="67"/>
      <c r="D52" s="67"/>
      <c r="E52" s="67"/>
      <c r="F52" s="67"/>
      <c r="G52" s="17"/>
      <c r="H52" s="67"/>
      <c r="I52" s="67"/>
      <c r="J52" s="67"/>
      <c r="K52" s="67"/>
      <c r="L52" s="67"/>
      <c r="M52" s="67"/>
      <c r="N52" s="67"/>
      <c r="O52" s="17"/>
      <c r="P52" s="67"/>
      <c r="Q52" s="67"/>
      <c r="R52" s="67"/>
      <c r="S52" s="67"/>
      <c r="T52" s="66"/>
      <c r="U52" s="19"/>
      <c r="V52" s="67"/>
      <c r="W52" s="59"/>
      <c r="X52" s="67"/>
      <c r="Y52" s="67"/>
      <c r="Z52" s="17"/>
      <c r="AA52" s="67"/>
      <c r="AB52" s="67"/>
      <c r="AC52" s="67"/>
      <c r="AD52" s="67"/>
      <c r="AE52" s="67"/>
      <c r="AF52" s="67"/>
      <c r="AG52" s="19"/>
      <c r="AH52" s="20"/>
      <c r="AI52" s="18"/>
      <c r="AJ52" s="58"/>
      <c r="AK52" s="78"/>
      <c r="AL52" s="78"/>
      <c r="AM52" s="78"/>
      <c r="AN52" s="58"/>
      <c r="AO52" s="57"/>
      <c r="AP52" s="78"/>
      <c r="AQ52" s="78"/>
      <c r="AR52" s="78"/>
      <c r="AS52" s="58"/>
      <c r="AT52" s="58"/>
      <c r="AU52" s="78"/>
      <c r="AV52" s="78"/>
      <c r="AW52" s="78"/>
      <c r="AX52" s="67"/>
      <c r="AY52" s="66"/>
      <c r="AZ52" s="17"/>
      <c r="BA52" s="67"/>
      <c r="BB52" s="67"/>
      <c r="BC52" s="66"/>
      <c r="BD52" s="66"/>
      <c r="BE52" s="67"/>
      <c r="BF52" s="67"/>
      <c r="BG52" s="67"/>
    </row>
    <row r="53" spans="1:65" s="5" customFormat="1" ht="34.5" customHeight="1" x14ac:dyDescent="0.25">
      <c r="A53" s="348" t="s">
        <v>45</v>
      </c>
      <c r="B53" s="349"/>
      <c r="C53" s="354" t="s">
        <v>145</v>
      </c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291" t="s">
        <v>46</v>
      </c>
      <c r="O53" s="347"/>
      <c r="P53" s="347"/>
      <c r="Q53" s="347"/>
      <c r="R53" s="347"/>
      <c r="S53" s="292"/>
      <c r="T53" s="284" t="s">
        <v>47</v>
      </c>
      <c r="U53" s="284"/>
      <c r="V53" s="254" t="s">
        <v>48</v>
      </c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1"/>
      <c r="AI53" s="291" t="s">
        <v>49</v>
      </c>
      <c r="AJ53" s="347"/>
      <c r="AK53" s="347"/>
      <c r="AL53" s="347"/>
      <c r="AM53" s="347"/>
      <c r="AN53" s="347"/>
      <c r="AO53" s="347"/>
      <c r="AP53" s="347"/>
      <c r="AQ53" s="347"/>
      <c r="AR53" s="347"/>
      <c r="AS53" s="347"/>
      <c r="AT53" s="347"/>
      <c r="AU53" s="347"/>
      <c r="AV53" s="347"/>
      <c r="AW53" s="347"/>
      <c r="AX53" s="347"/>
      <c r="AY53" s="347"/>
      <c r="AZ53" s="347"/>
      <c r="BA53" s="347"/>
      <c r="BB53" s="347"/>
      <c r="BC53" s="347"/>
      <c r="BD53" s="347"/>
      <c r="BE53" s="347"/>
      <c r="BF53" s="347"/>
      <c r="BG53" s="292"/>
    </row>
    <row r="54" spans="1:65" s="5" customFormat="1" ht="19.5" customHeight="1" x14ac:dyDescent="0.25">
      <c r="A54" s="350"/>
      <c r="B54" s="351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45" t="s">
        <v>50</v>
      </c>
      <c r="O54" s="345"/>
      <c r="P54" s="345" t="s">
        <v>51</v>
      </c>
      <c r="Q54" s="345"/>
      <c r="R54" s="345" t="s">
        <v>52</v>
      </c>
      <c r="S54" s="345"/>
      <c r="T54" s="284"/>
      <c r="U54" s="284"/>
      <c r="V54" s="285" t="s">
        <v>53</v>
      </c>
      <c r="W54" s="286"/>
      <c r="X54" s="254" t="s">
        <v>54</v>
      </c>
      <c r="Y54" s="254"/>
      <c r="Z54" s="254"/>
      <c r="AA54" s="254"/>
      <c r="AB54" s="254"/>
      <c r="AC54" s="254"/>
      <c r="AD54" s="254"/>
      <c r="AE54" s="254"/>
      <c r="AF54" s="285" t="s">
        <v>55</v>
      </c>
      <c r="AG54" s="286"/>
      <c r="AH54" s="22"/>
      <c r="AI54" s="318" t="s">
        <v>102</v>
      </c>
      <c r="AJ54" s="318"/>
      <c r="AK54" s="318"/>
      <c r="AL54" s="318"/>
      <c r="AM54" s="318"/>
      <c r="AN54" s="318"/>
      <c r="AO54" s="318"/>
      <c r="AP54" s="54"/>
      <c r="AQ54" s="54"/>
      <c r="AR54" s="54"/>
      <c r="AS54" s="253" t="s">
        <v>103</v>
      </c>
      <c r="AT54" s="253"/>
      <c r="AU54" s="253"/>
      <c r="AV54" s="253"/>
      <c r="AW54" s="253"/>
      <c r="AX54" s="253"/>
      <c r="AY54" s="253"/>
      <c r="AZ54" s="253" t="s">
        <v>21</v>
      </c>
      <c r="BA54" s="253"/>
      <c r="BB54" s="253"/>
      <c r="BC54" s="253"/>
      <c r="BD54" s="253" t="s">
        <v>21</v>
      </c>
      <c r="BE54" s="253"/>
      <c r="BF54" s="253"/>
      <c r="BG54" s="253"/>
    </row>
    <row r="55" spans="1:65" s="5" customFormat="1" ht="19.5" customHeight="1" x14ac:dyDescent="0.25">
      <c r="A55" s="350"/>
      <c r="B55" s="351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45"/>
      <c r="O55" s="345"/>
      <c r="P55" s="345"/>
      <c r="Q55" s="345"/>
      <c r="R55" s="345"/>
      <c r="S55" s="345"/>
      <c r="T55" s="284"/>
      <c r="U55" s="284"/>
      <c r="V55" s="287"/>
      <c r="W55" s="288"/>
      <c r="X55" s="285" t="s">
        <v>56</v>
      </c>
      <c r="Y55" s="286"/>
      <c r="Z55" s="253" t="s">
        <v>57</v>
      </c>
      <c r="AA55" s="253"/>
      <c r="AB55" s="253"/>
      <c r="AC55" s="253"/>
      <c r="AD55" s="253"/>
      <c r="AE55" s="253"/>
      <c r="AF55" s="287"/>
      <c r="AG55" s="288"/>
      <c r="AH55" s="23"/>
      <c r="AI55" s="253" t="s">
        <v>58</v>
      </c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</row>
    <row r="56" spans="1:65" s="5" customFormat="1" ht="19.5" customHeight="1" x14ac:dyDescent="0.25">
      <c r="A56" s="350"/>
      <c r="B56" s="351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45"/>
      <c r="O56" s="345"/>
      <c r="P56" s="345"/>
      <c r="Q56" s="345"/>
      <c r="R56" s="345"/>
      <c r="S56" s="345"/>
      <c r="T56" s="284"/>
      <c r="U56" s="284"/>
      <c r="V56" s="287"/>
      <c r="W56" s="288"/>
      <c r="X56" s="287"/>
      <c r="Y56" s="288"/>
      <c r="Z56" s="284" t="s">
        <v>59</v>
      </c>
      <c r="AA56" s="284"/>
      <c r="AB56" s="345" t="s">
        <v>60</v>
      </c>
      <c r="AC56" s="345"/>
      <c r="AD56" s="345" t="s">
        <v>61</v>
      </c>
      <c r="AE56" s="345"/>
      <c r="AF56" s="287"/>
      <c r="AG56" s="288"/>
      <c r="AH56" s="23"/>
      <c r="AI56" s="318">
        <v>1</v>
      </c>
      <c r="AJ56" s="318"/>
      <c r="AK56" s="54"/>
      <c r="AL56" s="54"/>
      <c r="AM56" s="54"/>
      <c r="AN56" s="318">
        <v>2</v>
      </c>
      <c r="AO56" s="318"/>
      <c r="AP56" s="54"/>
      <c r="AQ56" s="54"/>
      <c r="AR56" s="54"/>
      <c r="AS56" s="318">
        <v>3</v>
      </c>
      <c r="AT56" s="318"/>
      <c r="AU56" s="54"/>
      <c r="AV56" s="54"/>
      <c r="AW56" s="54"/>
      <c r="AX56" s="253"/>
      <c r="AY56" s="253"/>
      <c r="AZ56" s="253"/>
      <c r="BA56" s="253"/>
      <c r="BB56" s="253"/>
      <c r="BC56" s="253"/>
      <c r="BD56" s="253"/>
      <c r="BE56" s="253"/>
      <c r="BF56" s="253"/>
      <c r="BG56" s="253"/>
    </row>
    <row r="57" spans="1:65" s="5" customFormat="1" ht="23.25" customHeight="1" x14ac:dyDescent="0.25">
      <c r="A57" s="350"/>
      <c r="B57" s="351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45"/>
      <c r="O57" s="345"/>
      <c r="P57" s="345"/>
      <c r="Q57" s="345"/>
      <c r="R57" s="345"/>
      <c r="S57" s="345"/>
      <c r="T57" s="284"/>
      <c r="U57" s="284"/>
      <c r="V57" s="287"/>
      <c r="W57" s="288"/>
      <c r="X57" s="287"/>
      <c r="Y57" s="288"/>
      <c r="Z57" s="284"/>
      <c r="AA57" s="284"/>
      <c r="AB57" s="345"/>
      <c r="AC57" s="345"/>
      <c r="AD57" s="345"/>
      <c r="AE57" s="345"/>
      <c r="AF57" s="287"/>
      <c r="AG57" s="288"/>
      <c r="AH57" s="23"/>
      <c r="AI57" s="253" t="s">
        <v>62</v>
      </c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</row>
    <row r="58" spans="1:65" s="5" customFormat="1" ht="21.75" customHeight="1" x14ac:dyDescent="0.25">
      <c r="A58" s="352"/>
      <c r="B58" s="353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45"/>
      <c r="O58" s="345"/>
      <c r="P58" s="345"/>
      <c r="Q58" s="345"/>
      <c r="R58" s="345"/>
      <c r="S58" s="345"/>
      <c r="T58" s="284"/>
      <c r="U58" s="284"/>
      <c r="V58" s="289"/>
      <c r="W58" s="290"/>
      <c r="X58" s="289"/>
      <c r="Y58" s="290"/>
      <c r="Z58" s="284"/>
      <c r="AA58" s="284"/>
      <c r="AB58" s="345"/>
      <c r="AC58" s="345"/>
      <c r="AD58" s="345"/>
      <c r="AE58" s="345"/>
      <c r="AF58" s="289"/>
      <c r="AG58" s="290"/>
      <c r="AH58" s="24"/>
      <c r="AI58" s="346">
        <v>16</v>
      </c>
      <c r="AJ58" s="346"/>
      <c r="AK58" s="79"/>
      <c r="AL58" s="79"/>
      <c r="AM58" s="79"/>
      <c r="AN58" s="346">
        <v>13</v>
      </c>
      <c r="AO58" s="346"/>
      <c r="AP58" s="79"/>
      <c r="AQ58" s="79"/>
      <c r="AR58" s="79"/>
      <c r="AS58" s="343">
        <v>6</v>
      </c>
      <c r="AT58" s="343"/>
      <c r="AU58" s="79"/>
      <c r="AV58" s="79"/>
      <c r="AW58" s="79"/>
      <c r="AX58" s="344"/>
      <c r="AY58" s="344"/>
      <c r="AZ58" s="344"/>
      <c r="BA58" s="344"/>
      <c r="BB58" s="344"/>
      <c r="BC58" s="344"/>
      <c r="BD58" s="344"/>
      <c r="BE58" s="344"/>
      <c r="BF58" s="344"/>
      <c r="BG58" s="344"/>
      <c r="BI58" s="74">
        <v>1</v>
      </c>
      <c r="BJ58" s="74">
        <v>2</v>
      </c>
      <c r="BK58" s="74">
        <v>3</v>
      </c>
      <c r="BL58" s="69"/>
      <c r="BM58" s="69"/>
    </row>
    <row r="59" spans="1:65" s="6" customFormat="1" ht="15.75" customHeight="1" x14ac:dyDescent="0.25">
      <c r="A59" s="266">
        <v>1</v>
      </c>
      <c r="B59" s="267"/>
      <c r="C59" s="291">
        <v>2</v>
      </c>
      <c r="D59" s="347"/>
      <c r="E59" s="347"/>
      <c r="F59" s="347"/>
      <c r="G59" s="347"/>
      <c r="H59" s="347"/>
      <c r="I59" s="347"/>
      <c r="J59" s="347"/>
      <c r="K59" s="347"/>
      <c r="L59" s="347"/>
      <c r="M59" s="292"/>
      <c r="N59" s="291">
        <v>3</v>
      </c>
      <c r="O59" s="292"/>
      <c r="P59" s="291">
        <v>4</v>
      </c>
      <c r="Q59" s="292"/>
      <c r="R59" s="291">
        <v>5</v>
      </c>
      <c r="S59" s="292"/>
      <c r="T59" s="266">
        <v>6</v>
      </c>
      <c r="U59" s="267"/>
      <c r="V59" s="291">
        <v>7</v>
      </c>
      <c r="W59" s="292"/>
      <c r="X59" s="291">
        <v>8</v>
      </c>
      <c r="Y59" s="292"/>
      <c r="Z59" s="266">
        <v>9</v>
      </c>
      <c r="AA59" s="267"/>
      <c r="AB59" s="291">
        <v>10</v>
      </c>
      <c r="AC59" s="292"/>
      <c r="AD59" s="291">
        <v>11</v>
      </c>
      <c r="AE59" s="292"/>
      <c r="AF59" s="291">
        <v>12</v>
      </c>
      <c r="AG59" s="292"/>
      <c r="AH59" s="25"/>
      <c r="AI59" s="258">
        <v>13</v>
      </c>
      <c r="AJ59" s="272"/>
      <c r="AK59" s="80"/>
      <c r="AL59" s="80"/>
      <c r="AM59" s="80"/>
      <c r="AN59" s="258">
        <v>14</v>
      </c>
      <c r="AO59" s="272"/>
      <c r="AP59" s="80"/>
      <c r="AQ59" s="80"/>
      <c r="AR59" s="80"/>
      <c r="AS59" s="258">
        <v>15</v>
      </c>
      <c r="AT59" s="272"/>
      <c r="AU59" s="80"/>
      <c r="AV59" s="80"/>
      <c r="AW59" s="80"/>
      <c r="AX59" s="266">
        <v>16</v>
      </c>
      <c r="AY59" s="267"/>
      <c r="AZ59" s="266">
        <v>17</v>
      </c>
      <c r="BA59" s="267"/>
      <c r="BB59" s="266">
        <v>18</v>
      </c>
      <c r="BC59" s="267"/>
      <c r="BD59" s="266">
        <v>19</v>
      </c>
      <c r="BE59" s="267"/>
      <c r="BF59" s="266">
        <v>20</v>
      </c>
      <c r="BG59" s="267"/>
      <c r="BI59" s="72"/>
      <c r="BJ59" s="72"/>
      <c r="BK59" s="72"/>
      <c r="BL59" s="75"/>
      <c r="BM59" s="75"/>
    </row>
    <row r="60" spans="1:65" s="5" customFormat="1" ht="21.75" customHeight="1" x14ac:dyDescent="0.25">
      <c r="A60" s="268" t="s">
        <v>63</v>
      </c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5"/>
      <c r="AU60" s="355"/>
      <c r="AV60" s="355"/>
      <c r="AW60" s="355"/>
      <c r="AX60" s="355"/>
      <c r="AY60" s="355"/>
      <c r="AZ60" s="355"/>
      <c r="BA60" s="355"/>
      <c r="BB60" s="355"/>
      <c r="BC60" s="355"/>
      <c r="BD60" s="355"/>
      <c r="BE60" s="355"/>
      <c r="BF60" s="355"/>
      <c r="BG60" s="267"/>
      <c r="BI60" s="53"/>
      <c r="BJ60" s="53"/>
      <c r="BK60" s="53"/>
      <c r="BL60" s="69"/>
      <c r="BM60" s="69"/>
    </row>
    <row r="61" spans="1:65" s="5" customFormat="1" ht="21.75" customHeight="1" x14ac:dyDescent="0.25">
      <c r="A61" s="268" t="s">
        <v>64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70"/>
      <c r="BI61" s="53"/>
      <c r="BJ61" s="53"/>
      <c r="BK61" s="53"/>
      <c r="BL61" s="69"/>
      <c r="BM61" s="69"/>
    </row>
    <row r="62" spans="1:65" s="6" customFormat="1" ht="32.25" customHeight="1" x14ac:dyDescent="0.25">
      <c r="A62" s="318" t="s">
        <v>65</v>
      </c>
      <c r="B62" s="318"/>
      <c r="C62" s="271" t="s">
        <v>104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54"/>
      <c r="O62" s="254"/>
      <c r="P62" s="254" t="s">
        <v>69</v>
      </c>
      <c r="Q62" s="254"/>
      <c r="R62" s="254"/>
      <c r="S62" s="254"/>
      <c r="T62" s="252">
        <f>AK62+AP62</f>
        <v>3</v>
      </c>
      <c r="U62" s="253"/>
      <c r="V62" s="254">
        <f>T62*30</f>
        <v>90</v>
      </c>
      <c r="W62" s="254"/>
      <c r="X62" s="254">
        <f>Z62+AD62</f>
        <v>30</v>
      </c>
      <c r="Y62" s="254"/>
      <c r="Z62" s="253">
        <f>AL62+AQ62+AV62</f>
        <v>0</v>
      </c>
      <c r="AA62" s="253"/>
      <c r="AB62" s="254"/>
      <c r="AC62" s="254"/>
      <c r="AD62" s="254">
        <v>30</v>
      </c>
      <c r="AE62" s="254"/>
      <c r="AF62" s="254">
        <f>V62-X62</f>
        <v>60</v>
      </c>
      <c r="AG62" s="254"/>
      <c r="AH62" s="26">
        <f>X62/V62*100</f>
        <v>33.333333333333329</v>
      </c>
      <c r="AI62" s="27">
        <v>2</v>
      </c>
      <c r="AJ62" s="61"/>
      <c r="AK62" s="81">
        <v>3</v>
      </c>
      <c r="AL62" s="82"/>
      <c r="AM62" s="82">
        <v>32</v>
      </c>
      <c r="AN62" s="65"/>
      <c r="AO62" s="61"/>
      <c r="AP62" s="81"/>
      <c r="AQ62" s="82"/>
      <c r="AR62" s="82"/>
      <c r="AS62" s="60"/>
      <c r="AT62" s="61"/>
      <c r="AU62" s="81">
        <v>0</v>
      </c>
      <c r="AV62" s="82"/>
      <c r="AW62" s="82"/>
      <c r="AX62" s="56"/>
      <c r="AY62" s="55"/>
      <c r="AZ62" s="56"/>
      <c r="BA62" s="55"/>
      <c r="BB62" s="56"/>
      <c r="BC62" s="55"/>
      <c r="BD62" s="56"/>
      <c r="BE62" s="55"/>
      <c r="BF62" s="56"/>
      <c r="BG62" s="55"/>
      <c r="BI62" s="70">
        <v>3</v>
      </c>
      <c r="BJ62" s="72"/>
      <c r="BK62" s="72"/>
      <c r="BL62" s="75">
        <f>BI62+BJ62+BK62</f>
        <v>3</v>
      </c>
      <c r="BM62" s="75"/>
    </row>
    <row r="63" spans="1:65" s="6" customFormat="1" ht="16.5" customHeight="1" x14ac:dyDescent="0.25">
      <c r="A63" s="318" t="s">
        <v>66</v>
      </c>
      <c r="B63" s="318"/>
      <c r="C63" s="271" t="s">
        <v>106</v>
      </c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54"/>
      <c r="O63" s="254"/>
      <c r="P63" s="254" t="s">
        <v>69</v>
      </c>
      <c r="Q63" s="254"/>
      <c r="R63" s="254"/>
      <c r="S63" s="254"/>
      <c r="T63" s="252">
        <f>AK63+AP63</f>
        <v>3</v>
      </c>
      <c r="U63" s="253"/>
      <c r="V63" s="254">
        <f>T63*30</f>
        <v>90</v>
      </c>
      <c r="W63" s="254"/>
      <c r="X63" s="254">
        <f>Z63+AD63</f>
        <v>30</v>
      </c>
      <c r="Y63" s="254"/>
      <c r="Z63" s="253">
        <v>16</v>
      </c>
      <c r="AA63" s="253"/>
      <c r="AB63" s="254"/>
      <c r="AC63" s="254"/>
      <c r="AD63" s="254">
        <f>AM63+AR63</f>
        <v>14</v>
      </c>
      <c r="AE63" s="254"/>
      <c r="AF63" s="254">
        <f>V63-X63</f>
        <v>60</v>
      </c>
      <c r="AG63" s="254"/>
      <c r="AH63" s="26">
        <f>X63/V63*100</f>
        <v>33.333333333333329</v>
      </c>
      <c r="AI63" s="27">
        <v>2</v>
      </c>
      <c r="AJ63" s="61"/>
      <c r="AK63" s="81">
        <v>3</v>
      </c>
      <c r="AL63" s="82">
        <v>18</v>
      </c>
      <c r="AM63" s="82">
        <v>14</v>
      </c>
      <c r="AN63" s="60"/>
      <c r="AO63" s="61"/>
      <c r="AP63" s="81"/>
      <c r="AQ63" s="82"/>
      <c r="AR63" s="82"/>
      <c r="AS63" s="60"/>
      <c r="AT63" s="61"/>
      <c r="AU63" s="81">
        <v>0</v>
      </c>
      <c r="AV63" s="82"/>
      <c r="AW63" s="82"/>
      <c r="AX63" s="56"/>
      <c r="AY63" s="55"/>
      <c r="AZ63" s="56"/>
      <c r="BA63" s="55"/>
      <c r="BB63" s="56"/>
      <c r="BC63" s="55"/>
      <c r="BD63" s="56"/>
      <c r="BE63" s="55"/>
      <c r="BF63" s="56"/>
      <c r="BG63" s="55"/>
      <c r="BI63" s="70">
        <v>3</v>
      </c>
      <c r="BJ63" s="72"/>
      <c r="BK63" s="72"/>
      <c r="BL63" s="75">
        <f t="shared" ref="BL63:BL109" si="0">BI63+BJ63+BK63</f>
        <v>3</v>
      </c>
      <c r="BM63" s="75"/>
    </row>
    <row r="64" spans="1:65" s="28" customFormat="1" ht="18" customHeight="1" x14ac:dyDescent="0.25">
      <c r="A64" s="293"/>
      <c r="B64" s="293"/>
      <c r="C64" s="356" t="s">
        <v>37</v>
      </c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246"/>
      <c r="O64" s="246"/>
      <c r="P64" s="246"/>
      <c r="Q64" s="246"/>
      <c r="R64" s="246"/>
      <c r="S64" s="246"/>
      <c r="T64" s="245">
        <f>SUM(T62:U63)</f>
        <v>6</v>
      </c>
      <c r="U64" s="245"/>
      <c r="V64" s="245">
        <f>SUM(V62:W63)</f>
        <v>180</v>
      </c>
      <c r="W64" s="245"/>
      <c r="X64" s="245">
        <f>SUM(X62:Y63)</f>
        <v>60</v>
      </c>
      <c r="Y64" s="245"/>
      <c r="Z64" s="245">
        <f>SUM(Z62:AA63)</f>
        <v>16</v>
      </c>
      <c r="AA64" s="245"/>
      <c r="AB64" s="245">
        <f>SUM(AB62:AC63)</f>
        <v>0</v>
      </c>
      <c r="AC64" s="245"/>
      <c r="AD64" s="245">
        <f>SUM(AD62:AE63)</f>
        <v>44</v>
      </c>
      <c r="AE64" s="245"/>
      <c r="AF64" s="245">
        <f>SUM(AF62:AG63)</f>
        <v>120</v>
      </c>
      <c r="AG64" s="245"/>
      <c r="AH64" s="26"/>
      <c r="AI64" s="293">
        <f>SUM(AI62:AJ63)</f>
        <v>4</v>
      </c>
      <c r="AJ64" s="293"/>
      <c r="AK64" s="83">
        <f>SUM(AK62:AK63)</f>
        <v>6</v>
      </c>
      <c r="AL64" s="84">
        <f>SUM(AL62:AL63)</f>
        <v>18</v>
      </c>
      <c r="AM64" s="84">
        <f>SUM(AM62:AM63)</f>
        <v>46</v>
      </c>
      <c r="AN64" s="293">
        <f>SUM(AN62:AO63)</f>
        <v>0</v>
      </c>
      <c r="AO64" s="293"/>
      <c r="AP64" s="83">
        <f>SUM(AP62:AP63)</f>
        <v>0</v>
      </c>
      <c r="AQ64" s="84">
        <f>SUM(AQ62:AQ63)</f>
        <v>0</v>
      </c>
      <c r="AR64" s="84">
        <f>SUM(AR62:AR63)</f>
        <v>0</v>
      </c>
      <c r="AS64" s="293">
        <f>SUM(AS62:AT63)</f>
        <v>0</v>
      </c>
      <c r="AT64" s="293"/>
      <c r="AU64" s="83">
        <f>SUM(AU62:AU63)</f>
        <v>0</v>
      </c>
      <c r="AV64" s="84">
        <f>SUM(AV62:AV63)</f>
        <v>0</v>
      </c>
      <c r="AW64" s="84">
        <f>SUM(AW62:AW63)</f>
        <v>0</v>
      </c>
      <c r="AX64" s="245">
        <f>SUM(AX62:AY63)</f>
        <v>0</v>
      </c>
      <c r="AY64" s="245"/>
      <c r="AZ64" s="245">
        <f>SUM(AZ62:BA63)</f>
        <v>0</v>
      </c>
      <c r="BA64" s="245"/>
      <c r="BB64" s="245">
        <f>SUM(BB62:BC63)</f>
        <v>0</v>
      </c>
      <c r="BC64" s="245"/>
      <c r="BD64" s="245">
        <f>SUM(BD62:BE63)</f>
        <v>0</v>
      </c>
      <c r="BE64" s="245"/>
      <c r="BF64" s="245">
        <f>SUM(BF62:BG63)</f>
        <v>0</v>
      </c>
      <c r="BG64" s="245"/>
      <c r="BI64" s="73"/>
      <c r="BJ64" s="73"/>
      <c r="BK64" s="73"/>
      <c r="BL64" s="75">
        <f t="shared" si="0"/>
        <v>0</v>
      </c>
      <c r="BM64" s="76"/>
    </row>
    <row r="65" spans="1:65" s="6" customFormat="1" ht="21.75" hidden="1" customHeight="1" x14ac:dyDescent="0.25">
      <c r="A65" s="268" t="s">
        <v>110</v>
      </c>
      <c r="B65" s="269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B65" s="269"/>
      <c r="BC65" s="269"/>
      <c r="BD65" s="269"/>
      <c r="BE65" s="269"/>
      <c r="BF65" s="269"/>
      <c r="BG65" s="270"/>
      <c r="BI65" s="72"/>
      <c r="BJ65" s="72"/>
      <c r="BK65" s="72"/>
      <c r="BL65" s="75">
        <f t="shared" si="0"/>
        <v>0</v>
      </c>
      <c r="BM65" s="75"/>
    </row>
    <row r="66" spans="1:65" s="29" customFormat="1" ht="23.25" hidden="1" customHeight="1" x14ac:dyDescent="0.25">
      <c r="A66" s="258" t="s">
        <v>111</v>
      </c>
      <c r="B66" s="272"/>
      <c r="C66" s="357" t="s">
        <v>105</v>
      </c>
      <c r="D66" s="358"/>
      <c r="E66" s="358"/>
      <c r="F66" s="358"/>
      <c r="G66" s="358"/>
      <c r="H66" s="358"/>
      <c r="I66" s="358"/>
      <c r="J66" s="358"/>
      <c r="K66" s="358"/>
      <c r="L66" s="358"/>
      <c r="M66" s="359"/>
      <c r="N66" s="296"/>
      <c r="O66" s="297"/>
      <c r="P66" s="296"/>
      <c r="Q66" s="297"/>
      <c r="R66" s="296"/>
      <c r="S66" s="297"/>
      <c r="T66" s="360"/>
      <c r="U66" s="361"/>
      <c r="V66" s="296">
        <f>T66*30</f>
        <v>0</v>
      </c>
      <c r="W66" s="297"/>
      <c r="X66" s="291">
        <f>Z66+AD66</f>
        <v>0</v>
      </c>
      <c r="Y66" s="292"/>
      <c r="Z66" s="258"/>
      <c r="AA66" s="272"/>
      <c r="AB66" s="296"/>
      <c r="AC66" s="297"/>
      <c r="AD66" s="296"/>
      <c r="AE66" s="297"/>
      <c r="AF66" s="296">
        <f>V66-X66</f>
        <v>0</v>
      </c>
      <c r="AG66" s="297"/>
      <c r="AH66" s="26" t="e">
        <f>X66/V66*100</f>
        <v>#DIV/0!</v>
      </c>
      <c r="AI66" s="27"/>
      <c r="AJ66" s="61"/>
      <c r="AK66" s="81"/>
      <c r="AL66" s="82"/>
      <c r="AM66" s="82"/>
      <c r="AN66" s="60"/>
      <c r="AO66" s="61"/>
      <c r="AP66" s="81"/>
      <c r="AQ66" s="82"/>
      <c r="AR66" s="82"/>
      <c r="AS66" s="60"/>
      <c r="AT66" s="61"/>
      <c r="AU66" s="81"/>
      <c r="AV66" s="82"/>
      <c r="AW66" s="82"/>
      <c r="AX66" s="60"/>
      <c r="AY66" s="61"/>
      <c r="AZ66" s="60"/>
      <c r="BA66" s="61"/>
      <c r="BB66" s="60"/>
      <c r="BC66" s="61"/>
      <c r="BD66" s="60"/>
      <c r="BE66" s="61"/>
      <c r="BF66" s="60"/>
      <c r="BG66" s="61"/>
      <c r="BI66" s="52"/>
      <c r="BJ66" s="52"/>
      <c r="BK66" s="52"/>
      <c r="BL66" s="75">
        <f t="shared" si="0"/>
        <v>0</v>
      </c>
      <c r="BM66" s="75"/>
    </row>
    <row r="67" spans="1:65" s="6" customFormat="1" ht="28.5" hidden="1" customHeight="1" x14ac:dyDescent="0.25">
      <c r="A67" s="258" t="s">
        <v>112</v>
      </c>
      <c r="B67" s="272"/>
      <c r="C67" s="357"/>
      <c r="D67" s="358"/>
      <c r="E67" s="358"/>
      <c r="F67" s="358"/>
      <c r="G67" s="358"/>
      <c r="H67" s="358"/>
      <c r="I67" s="358"/>
      <c r="J67" s="358"/>
      <c r="K67" s="358"/>
      <c r="L67" s="358"/>
      <c r="M67" s="359"/>
      <c r="N67" s="291"/>
      <c r="O67" s="292"/>
      <c r="P67" s="291"/>
      <c r="Q67" s="292"/>
      <c r="R67" s="291"/>
      <c r="S67" s="292"/>
      <c r="T67" s="294">
        <f>AK67+AP67+AU67</f>
        <v>0</v>
      </c>
      <c r="U67" s="295"/>
      <c r="V67" s="291">
        <f>T67*30</f>
        <v>0</v>
      </c>
      <c r="W67" s="292"/>
      <c r="X67" s="291">
        <f>Z67+AD67</f>
        <v>0</v>
      </c>
      <c r="Y67" s="292"/>
      <c r="Z67" s="266">
        <f>AL67+AQ67+AV67</f>
        <v>0</v>
      </c>
      <c r="AA67" s="267"/>
      <c r="AB67" s="291"/>
      <c r="AC67" s="292"/>
      <c r="AD67" s="291">
        <f>AM67+AR67+AW67</f>
        <v>0</v>
      </c>
      <c r="AE67" s="292"/>
      <c r="AF67" s="291">
        <f>V67-X67</f>
        <v>0</v>
      </c>
      <c r="AG67" s="292"/>
      <c r="AH67" s="26" t="e">
        <f>X67/V67*100</f>
        <v>#DIV/0!</v>
      </c>
      <c r="AI67" s="60"/>
      <c r="AJ67" s="61"/>
      <c r="AK67" s="81"/>
      <c r="AL67" s="82"/>
      <c r="AM67" s="82"/>
      <c r="AN67" s="60"/>
      <c r="AO67" s="61"/>
      <c r="AP67" s="81"/>
      <c r="AQ67" s="82"/>
      <c r="AR67" s="82"/>
      <c r="AS67" s="60"/>
      <c r="AT67" s="61"/>
      <c r="AU67" s="81"/>
      <c r="AV67" s="82"/>
      <c r="AW67" s="82"/>
      <c r="AX67" s="56"/>
      <c r="AY67" s="55"/>
      <c r="AZ67" s="56"/>
      <c r="BA67" s="55"/>
      <c r="BB67" s="56"/>
      <c r="BC67" s="55"/>
      <c r="BD67" s="56"/>
      <c r="BE67" s="55"/>
      <c r="BF67" s="56"/>
      <c r="BG67" s="55"/>
      <c r="BI67" s="72"/>
      <c r="BJ67" s="72"/>
      <c r="BK67" s="72"/>
      <c r="BL67" s="75">
        <f t="shared" si="0"/>
        <v>0</v>
      </c>
      <c r="BM67" s="75"/>
    </row>
    <row r="68" spans="1:65" s="6" customFormat="1" ht="18.75" hidden="1" customHeight="1" x14ac:dyDescent="0.25">
      <c r="A68" s="258" t="s">
        <v>113</v>
      </c>
      <c r="B68" s="272"/>
      <c r="C68" s="357"/>
      <c r="D68" s="358"/>
      <c r="E68" s="358"/>
      <c r="F68" s="358"/>
      <c r="G68" s="358"/>
      <c r="H68" s="358"/>
      <c r="I68" s="358"/>
      <c r="J68" s="358"/>
      <c r="K68" s="358"/>
      <c r="L68" s="358"/>
      <c r="M68" s="359"/>
      <c r="N68" s="291"/>
      <c r="O68" s="292"/>
      <c r="P68" s="291"/>
      <c r="Q68" s="292"/>
      <c r="R68" s="291"/>
      <c r="S68" s="292"/>
      <c r="T68" s="294">
        <f>AK68+AP68+AU68</f>
        <v>0</v>
      </c>
      <c r="U68" s="295"/>
      <c r="V68" s="291">
        <f>T68*30</f>
        <v>0</v>
      </c>
      <c r="W68" s="292"/>
      <c r="X68" s="291">
        <f>Z68+AD68</f>
        <v>0</v>
      </c>
      <c r="Y68" s="292"/>
      <c r="Z68" s="266">
        <f>AL68+AQ68+AV68</f>
        <v>0</v>
      </c>
      <c r="AA68" s="267"/>
      <c r="AB68" s="291"/>
      <c r="AC68" s="292"/>
      <c r="AD68" s="291">
        <f>AM68+AR68+AW68</f>
        <v>0</v>
      </c>
      <c r="AE68" s="292"/>
      <c r="AF68" s="291">
        <f>V68-X68</f>
        <v>0</v>
      </c>
      <c r="AG68" s="292"/>
      <c r="AH68" s="26" t="e">
        <f>X68/V68*100</f>
        <v>#DIV/0!</v>
      </c>
      <c r="AI68" s="27"/>
      <c r="AJ68" s="61"/>
      <c r="AK68" s="81"/>
      <c r="AL68" s="82"/>
      <c r="AM68" s="82"/>
      <c r="AN68" s="60"/>
      <c r="AO68" s="61"/>
      <c r="AP68" s="81"/>
      <c r="AQ68" s="82"/>
      <c r="AR68" s="82"/>
      <c r="AS68" s="60"/>
      <c r="AT68" s="61"/>
      <c r="AU68" s="81"/>
      <c r="AV68" s="82"/>
      <c r="AW68" s="82"/>
      <c r="AX68" s="56"/>
      <c r="AY68" s="55"/>
      <c r="AZ68" s="56"/>
      <c r="BA68" s="55"/>
      <c r="BB68" s="56"/>
      <c r="BC68" s="55"/>
      <c r="BD68" s="56"/>
      <c r="BE68" s="55"/>
      <c r="BF68" s="56"/>
      <c r="BG68" s="55"/>
      <c r="BI68" s="72"/>
      <c r="BJ68" s="72"/>
      <c r="BK68" s="72"/>
      <c r="BL68" s="75">
        <f t="shared" si="0"/>
        <v>0</v>
      </c>
      <c r="BM68" s="75"/>
    </row>
    <row r="69" spans="1:65" s="6" customFormat="1" ht="29.25" hidden="1" customHeight="1" x14ac:dyDescent="0.25">
      <c r="A69" s="258" t="s">
        <v>114</v>
      </c>
      <c r="B69" s="272"/>
      <c r="C69" s="357"/>
      <c r="D69" s="358"/>
      <c r="E69" s="358"/>
      <c r="F69" s="358"/>
      <c r="G69" s="358"/>
      <c r="H69" s="358"/>
      <c r="I69" s="358"/>
      <c r="J69" s="358"/>
      <c r="K69" s="358"/>
      <c r="L69" s="358"/>
      <c r="M69" s="359"/>
      <c r="N69" s="291"/>
      <c r="O69" s="292"/>
      <c r="P69" s="291"/>
      <c r="Q69" s="292"/>
      <c r="R69" s="291"/>
      <c r="S69" s="292"/>
      <c r="T69" s="294">
        <f>AK69+AP69+AU69</f>
        <v>0</v>
      </c>
      <c r="U69" s="295"/>
      <c r="V69" s="291">
        <f>T69*30</f>
        <v>0</v>
      </c>
      <c r="W69" s="292"/>
      <c r="X69" s="291">
        <f>Z69+AD69</f>
        <v>0</v>
      </c>
      <c r="Y69" s="292"/>
      <c r="Z69" s="266">
        <f>AL69+AQ69+AV69</f>
        <v>0</v>
      </c>
      <c r="AA69" s="267"/>
      <c r="AB69" s="291"/>
      <c r="AC69" s="292"/>
      <c r="AD69" s="291">
        <f>AM69+AR69+AW69</f>
        <v>0</v>
      </c>
      <c r="AE69" s="292"/>
      <c r="AF69" s="291">
        <f>V69-X69</f>
        <v>0</v>
      </c>
      <c r="AG69" s="292"/>
      <c r="AH69" s="26" t="e">
        <f>X69/V69*100</f>
        <v>#DIV/0!</v>
      </c>
      <c r="AI69" s="60"/>
      <c r="AJ69" s="61"/>
      <c r="AK69" s="81">
        <v>0</v>
      </c>
      <c r="AL69" s="82"/>
      <c r="AM69" s="82"/>
      <c r="AN69" s="60"/>
      <c r="AO69" s="61"/>
      <c r="AP69" s="81"/>
      <c r="AQ69" s="82"/>
      <c r="AR69" s="82"/>
      <c r="AS69" s="60"/>
      <c r="AT69" s="61"/>
      <c r="AU69" s="81"/>
      <c r="AV69" s="82"/>
      <c r="AW69" s="82"/>
      <c r="AX69" s="56"/>
      <c r="AY69" s="55"/>
      <c r="AZ69" s="56"/>
      <c r="BA69" s="55"/>
      <c r="BB69" s="56"/>
      <c r="BC69" s="55"/>
      <c r="BD69" s="56"/>
      <c r="BE69" s="55"/>
      <c r="BF69" s="56"/>
      <c r="BG69" s="55"/>
      <c r="BI69" s="72"/>
      <c r="BJ69" s="72"/>
      <c r="BK69" s="72"/>
      <c r="BL69" s="75">
        <f t="shared" si="0"/>
        <v>0</v>
      </c>
      <c r="BM69" s="75"/>
    </row>
    <row r="70" spans="1:65" s="28" customFormat="1" ht="17.25" hidden="1" customHeight="1" x14ac:dyDescent="0.25">
      <c r="A70" s="263"/>
      <c r="B70" s="264"/>
      <c r="C70" s="366" t="s">
        <v>37</v>
      </c>
      <c r="D70" s="367"/>
      <c r="E70" s="367"/>
      <c r="F70" s="367"/>
      <c r="G70" s="367"/>
      <c r="H70" s="367"/>
      <c r="I70" s="367"/>
      <c r="J70" s="367"/>
      <c r="K70" s="367"/>
      <c r="L70" s="367"/>
      <c r="M70" s="368"/>
      <c r="N70" s="362"/>
      <c r="O70" s="363"/>
      <c r="P70" s="362"/>
      <c r="Q70" s="363"/>
      <c r="R70" s="362"/>
      <c r="S70" s="363"/>
      <c r="T70" s="263">
        <f>SUM(T66:U69)</f>
        <v>0</v>
      </c>
      <c r="U70" s="264"/>
      <c r="V70" s="263">
        <f>SUM(V66:W69)</f>
        <v>0</v>
      </c>
      <c r="W70" s="264"/>
      <c r="X70" s="263">
        <f>SUM(X66:Y69)</f>
        <v>0</v>
      </c>
      <c r="Y70" s="264"/>
      <c r="Z70" s="263">
        <f>SUM(Z66:AA69)</f>
        <v>0</v>
      </c>
      <c r="AA70" s="264"/>
      <c r="AB70" s="263">
        <f>SUM(AB66:AC69)</f>
        <v>0</v>
      </c>
      <c r="AC70" s="264"/>
      <c r="AD70" s="263">
        <f>SUM(AD66:AE69)</f>
        <v>0</v>
      </c>
      <c r="AE70" s="264"/>
      <c r="AF70" s="263">
        <f>SUM(AF66:AG69)</f>
        <v>0</v>
      </c>
      <c r="AG70" s="264"/>
      <c r="AH70" s="26"/>
      <c r="AI70" s="242">
        <f>SUM(AI66:AJ69)</f>
        <v>0</v>
      </c>
      <c r="AJ70" s="255"/>
      <c r="AK70" s="85">
        <f>SUM(AK66:AK69)</f>
        <v>0</v>
      </c>
      <c r="AL70" s="86">
        <f>SUM(AL66:AL69)</f>
        <v>0</v>
      </c>
      <c r="AM70" s="86">
        <f>SUM(AM66:AM69)</f>
        <v>0</v>
      </c>
      <c r="AN70" s="242">
        <f>SUM(AN66:AO69)</f>
        <v>0</v>
      </c>
      <c r="AO70" s="255"/>
      <c r="AP70" s="85">
        <f>SUM(AP66:AP69)</f>
        <v>0</v>
      </c>
      <c r="AQ70" s="86">
        <f>SUM(AQ66:AQ69)</f>
        <v>0</v>
      </c>
      <c r="AR70" s="86">
        <f>SUM(AR66:AR69)</f>
        <v>0</v>
      </c>
      <c r="AS70" s="242">
        <f>SUM(AS66:AT69)</f>
        <v>0</v>
      </c>
      <c r="AT70" s="255"/>
      <c r="AU70" s="85">
        <f>SUM(AU66:AU69)</f>
        <v>0</v>
      </c>
      <c r="AV70" s="86">
        <f>SUM(AV66:AV69)</f>
        <v>0</v>
      </c>
      <c r="AW70" s="86">
        <f>SUM(AW66:AW69)</f>
        <v>0</v>
      </c>
      <c r="AX70" s="263">
        <f>SUM(AX66:AY69)</f>
        <v>0</v>
      </c>
      <c r="AY70" s="264"/>
      <c r="AZ70" s="263">
        <f>SUM(AZ66:BA69)</f>
        <v>0</v>
      </c>
      <c r="BA70" s="264"/>
      <c r="BB70" s="263">
        <f>SUM(BB66:BC69)</f>
        <v>0</v>
      </c>
      <c r="BC70" s="264"/>
      <c r="BD70" s="263">
        <f>SUM(BD66:BE69)</f>
        <v>0</v>
      </c>
      <c r="BE70" s="264"/>
      <c r="BF70" s="263">
        <f>SUM(BF66:BG69)</f>
        <v>0</v>
      </c>
      <c r="BG70" s="264"/>
      <c r="BI70" s="73"/>
      <c r="BJ70" s="73"/>
      <c r="BK70" s="73"/>
      <c r="BL70" s="75">
        <f t="shared" si="0"/>
        <v>0</v>
      </c>
      <c r="BM70" s="76"/>
    </row>
    <row r="71" spans="1:65" s="6" customFormat="1" ht="21.75" customHeight="1" x14ac:dyDescent="0.25">
      <c r="A71" s="268" t="s">
        <v>74</v>
      </c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70"/>
      <c r="BI71" s="72"/>
      <c r="BJ71" s="72"/>
      <c r="BK71" s="72"/>
      <c r="BL71" s="75">
        <f t="shared" si="0"/>
        <v>0</v>
      </c>
      <c r="BM71" s="75"/>
    </row>
    <row r="72" spans="1:65" s="6" customFormat="1" ht="17.25" customHeight="1" x14ac:dyDescent="0.25">
      <c r="A72" s="318" t="s">
        <v>68</v>
      </c>
      <c r="B72" s="318"/>
      <c r="C72" s="271" t="s">
        <v>105</v>
      </c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65"/>
      <c r="O72" s="265"/>
      <c r="P72" s="279" t="s">
        <v>118</v>
      </c>
      <c r="Q72" s="279"/>
      <c r="R72" s="265"/>
      <c r="S72" s="265"/>
      <c r="T72" s="252">
        <v>3</v>
      </c>
      <c r="U72" s="253"/>
      <c r="V72" s="265">
        <f>T72*30</f>
        <v>90</v>
      </c>
      <c r="W72" s="265"/>
      <c r="X72" s="254">
        <f t="shared" ref="X72:X84" si="1">Z72+AD72</f>
        <v>30</v>
      </c>
      <c r="Y72" s="254"/>
      <c r="Z72" s="253">
        <v>16</v>
      </c>
      <c r="AA72" s="253"/>
      <c r="AB72" s="279"/>
      <c r="AC72" s="279"/>
      <c r="AD72" s="254">
        <f>AM72+AR72</f>
        <v>14</v>
      </c>
      <c r="AE72" s="254"/>
      <c r="AF72" s="265">
        <f t="shared" ref="AF72:AF84" si="2">V72-X72</f>
        <v>60</v>
      </c>
      <c r="AG72" s="265"/>
      <c r="AH72" s="26">
        <f t="shared" ref="AH72:AH85" si="3">X72/V72*100</f>
        <v>33.333333333333329</v>
      </c>
      <c r="AI72" s="364"/>
      <c r="AJ72" s="365"/>
      <c r="AK72" s="81">
        <v>3</v>
      </c>
      <c r="AL72" s="82">
        <v>18</v>
      </c>
      <c r="AM72" s="82">
        <v>14</v>
      </c>
      <c r="AN72" s="258">
        <v>2</v>
      </c>
      <c r="AO72" s="272"/>
      <c r="AP72" s="81"/>
      <c r="AQ72" s="82"/>
      <c r="AR72" s="82"/>
      <c r="AS72" s="60"/>
      <c r="AT72" s="61"/>
      <c r="AU72" s="81"/>
      <c r="AV72" s="82"/>
      <c r="AW72" s="82"/>
      <c r="AX72" s="60"/>
      <c r="AY72" s="61"/>
      <c r="AZ72" s="60"/>
      <c r="BA72" s="61"/>
      <c r="BB72" s="60"/>
      <c r="BC72" s="61"/>
      <c r="BD72" s="60"/>
      <c r="BE72" s="61"/>
      <c r="BF72" s="60"/>
      <c r="BG72" s="61"/>
      <c r="BI72" s="70"/>
      <c r="BJ72" s="70">
        <v>3</v>
      </c>
      <c r="BK72" s="70"/>
      <c r="BL72" s="75">
        <f t="shared" si="0"/>
        <v>3</v>
      </c>
      <c r="BM72" s="75"/>
    </row>
    <row r="73" spans="1:65" s="6" customFormat="1" ht="31.5" customHeight="1" x14ac:dyDescent="0.25">
      <c r="A73" s="253" t="s">
        <v>70</v>
      </c>
      <c r="B73" s="253"/>
      <c r="C73" s="271" t="s">
        <v>115</v>
      </c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54">
        <v>1</v>
      </c>
      <c r="O73" s="254"/>
      <c r="P73" s="254"/>
      <c r="Q73" s="254"/>
      <c r="R73" s="254"/>
      <c r="S73" s="254"/>
      <c r="T73" s="252">
        <v>5</v>
      </c>
      <c r="U73" s="253"/>
      <c r="V73" s="265">
        <f t="shared" ref="V73:V78" si="4">T73*30</f>
        <v>150</v>
      </c>
      <c r="W73" s="265"/>
      <c r="X73" s="254">
        <f t="shared" si="1"/>
        <v>56</v>
      </c>
      <c r="Y73" s="254"/>
      <c r="Z73" s="253">
        <v>30</v>
      </c>
      <c r="AA73" s="253"/>
      <c r="AB73" s="279"/>
      <c r="AC73" s="279"/>
      <c r="AD73" s="254">
        <v>26</v>
      </c>
      <c r="AE73" s="254"/>
      <c r="AF73" s="254">
        <f t="shared" si="2"/>
        <v>94</v>
      </c>
      <c r="AG73" s="254"/>
      <c r="AH73" s="26">
        <f t="shared" si="3"/>
        <v>37.333333333333336</v>
      </c>
      <c r="AI73" s="360">
        <v>3.5</v>
      </c>
      <c r="AJ73" s="361"/>
      <c r="AK73" s="87">
        <v>3</v>
      </c>
      <c r="AL73" s="88">
        <v>18</v>
      </c>
      <c r="AM73" s="88">
        <v>14</v>
      </c>
      <c r="AN73" s="27"/>
      <c r="AO73" s="61"/>
      <c r="AP73" s="81"/>
      <c r="AQ73" s="82"/>
      <c r="AR73" s="82"/>
      <c r="AS73" s="60"/>
      <c r="AT73" s="61"/>
      <c r="AU73" s="81"/>
      <c r="AV73" s="82"/>
      <c r="AW73" s="82"/>
      <c r="AX73" s="56"/>
      <c r="AY73" s="55"/>
      <c r="AZ73" s="56"/>
      <c r="BA73" s="55"/>
      <c r="BB73" s="56"/>
      <c r="BC73" s="55"/>
      <c r="BD73" s="56"/>
      <c r="BE73" s="55"/>
      <c r="BF73" s="56"/>
      <c r="BG73" s="55"/>
      <c r="BI73" s="70">
        <v>5</v>
      </c>
      <c r="BJ73" s="70"/>
      <c r="BK73" s="70"/>
      <c r="BL73" s="75">
        <f t="shared" si="0"/>
        <v>5</v>
      </c>
      <c r="BM73" s="75"/>
    </row>
    <row r="74" spans="1:65" s="6" customFormat="1" ht="33" customHeight="1" x14ac:dyDescent="0.25">
      <c r="A74" s="253" t="s">
        <v>71</v>
      </c>
      <c r="B74" s="253"/>
      <c r="C74" s="271" t="s">
        <v>116</v>
      </c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9">
        <v>1</v>
      </c>
      <c r="O74" s="279"/>
      <c r="P74" s="279"/>
      <c r="Q74" s="279"/>
      <c r="R74" s="279"/>
      <c r="S74" s="279"/>
      <c r="T74" s="369">
        <v>5</v>
      </c>
      <c r="U74" s="370"/>
      <c r="V74" s="279">
        <f t="shared" si="4"/>
        <v>150</v>
      </c>
      <c r="W74" s="279"/>
      <c r="X74" s="279">
        <f t="shared" si="1"/>
        <v>56</v>
      </c>
      <c r="Y74" s="279"/>
      <c r="Z74" s="370">
        <v>30</v>
      </c>
      <c r="AA74" s="370"/>
      <c r="AB74" s="279"/>
      <c r="AC74" s="279"/>
      <c r="AD74" s="279">
        <v>26</v>
      </c>
      <c r="AE74" s="279"/>
      <c r="AF74" s="279">
        <f t="shared" si="2"/>
        <v>94</v>
      </c>
      <c r="AG74" s="279"/>
      <c r="AH74" s="115">
        <f t="shared" si="3"/>
        <v>37.333333333333336</v>
      </c>
      <c r="AI74" s="275">
        <v>3.5</v>
      </c>
      <c r="AJ74" s="276"/>
      <c r="AK74" s="195">
        <v>3</v>
      </c>
      <c r="AL74" s="196">
        <v>18</v>
      </c>
      <c r="AM74" s="196">
        <v>14</v>
      </c>
      <c r="AN74" s="120"/>
      <c r="AO74" s="121"/>
      <c r="AP74" s="122"/>
      <c r="AQ74" s="123"/>
      <c r="AR74" s="123"/>
      <c r="AS74" s="120"/>
      <c r="AT74" s="121"/>
      <c r="AU74" s="122"/>
      <c r="AV74" s="123"/>
      <c r="AW74" s="123"/>
      <c r="AX74" s="120"/>
      <c r="AY74" s="121"/>
      <c r="AZ74" s="120"/>
      <c r="BA74" s="121"/>
      <c r="BB74" s="120"/>
      <c r="BC74" s="121"/>
      <c r="BD74" s="120"/>
      <c r="BE74" s="121"/>
      <c r="BF74" s="120"/>
      <c r="BG74" s="121"/>
      <c r="BH74" s="192"/>
      <c r="BI74" s="191">
        <v>5</v>
      </c>
      <c r="BJ74" s="191"/>
      <c r="BK74" s="191"/>
      <c r="BL74" s="75">
        <f t="shared" si="0"/>
        <v>5</v>
      </c>
      <c r="BM74" s="75"/>
    </row>
    <row r="75" spans="1:65" s="6" customFormat="1" ht="24.75" customHeight="1" x14ac:dyDescent="0.25">
      <c r="A75" s="253" t="s">
        <v>72</v>
      </c>
      <c r="B75" s="253"/>
      <c r="C75" s="372" t="s">
        <v>130</v>
      </c>
      <c r="D75" s="372"/>
      <c r="E75" s="372"/>
      <c r="F75" s="372"/>
      <c r="G75" s="372"/>
      <c r="H75" s="372"/>
      <c r="I75" s="372"/>
      <c r="J75" s="372"/>
      <c r="K75" s="372"/>
      <c r="L75" s="372"/>
      <c r="M75" s="372"/>
      <c r="N75" s="279"/>
      <c r="O75" s="279"/>
      <c r="P75" s="279" t="s">
        <v>69</v>
      </c>
      <c r="Q75" s="279"/>
      <c r="R75" s="279"/>
      <c r="S75" s="279"/>
      <c r="T75" s="369">
        <v>5</v>
      </c>
      <c r="U75" s="370"/>
      <c r="V75" s="279">
        <f t="shared" si="4"/>
        <v>150</v>
      </c>
      <c r="W75" s="279"/>
      <c r="X75" s="279">
        <f t="shared" si="1"/>
        <v>50</v>
      </c>
      <c r="Y75" s="279"/>
      <c r="Z75" s="370">
        <v>26</v>
      </c>
      <c r="AA75" s="370"/>
      <c r="AB75" s="279"/>
      <c r="AC75" s="279"/>
      <c r="AD75" s="279">
        <v>24</v>
      </c>
      <c r="AE75" s="279"/>
      <c r="AF75" s="279">
        <f t="shared" si="2"/>
        <v>100</v>
      </c>
      <c r="AG75" s="279"/>
      <c r="AH75" s="115">
        <f t="shared" si="3"/>
        <v>33.333333333333329</v>
      </c>
      <c r="AI75" s="281">
        <v>3</v>
      </c>
      <c r="AJ75" s="282"/>
      <c r="AK75" s="195">
        <v>3.5</v>
      </c>
      <c r="AL75" s="196">
        <v>22</v>
      </c>
      <c r="AM75" s="196">
        <v>14</v>
      </c>
      <c r="AN75" s="120"/>
      <c r="AO75" s="121"/>
      <c r="AP75" s="122"/>
      <c r="AQ75" s="123"/>
      <c r="AR75" s="123"/>
      <c r="AS75" s="275"/>
      <c r="AT75" s="276"/>
      <c r="AU75" s="122"/>
      <c r="AV75" s="123"/>
      <c r="AW75" s="123"/>
      <c r="AX75" s="120"/>
      <c r="AY75" s="121"/>
      <c r="AZ75" s="120"/>
      <c r="BA75" s="121"/>
      <c r="BB75" s="120"/>
      <c r="BC75" s="121"/>
      <c r="BD75" s="120"/>
      <c r="BE75" s="121"/>
      <c r="BF75" s="120"/>
      <c r="BG75" s="121"/>
      <c r="BH75" s="192"/>
      <c r="BI75" s="191">
        <v>5</v>
      </c>
      <c r="BJ75" s="191"/>
      <c r="BK75" s="191"/>
      <c r="BL75" s="75">
        <f t="shared" si="0"/>
        <v>5</v>
      </c>
      <c r="BM75" s="75"/>
    </row>
    <row r="76" spans="1:65" s="6" customFormat="1" ht="21.75" customHeight="1" x14ac:dyDescent="0.25">
      <c r="A76" s="253" t="s">
        <v>73</v>
      </c>
      <c r="B76" s="253"/>
      <c r="C76" s="371" t="s">
        <v>117</v>
      </c>
      <c r="D76" s="371"/>
      <c r="E76" s="371"/>
      <c r="F76" s="371"/>
      <c r="G76" s="371"/>
      <c r="H76" s="371"/>
      <c r="I76" s="371"/>
      <c r="J76" s="371"/>
      <c r="K76" s="371"/>
      <c r="L76" s="371"/>
      <c r="M76" s="371"/>
      <c r="P76" s="279" t="s">
        <v>69</v>
      </c>
      <c r="Q76" s="279"/>
      <c r="R76" s="279"/>
      <c r="S76" s="279"/>
      <c r="T76" s="369">
        <v>5</v>
      </c>
      <c r="U76" s="370"/>
      <c r="V76" s="279">
        <f t="shared" si="4"/>
        <v>150</v>
      </c>
      <c r="W76" s="279"/>
      <c r="X76" s="279">
        <f t="shared" si="1"/>
        <v>50</v>
      </c>
      <c r="Y76" s="279"/>
      <c r="Z76" s="370">
        <v>26</v>
      </c>
      <c r="AA76" s="370"/>
      <c r="AB76" s="279"/>
      <c r="AC76" s="279"/>
      <c r="AD76" s="279">
        <v>24</v>
      </c>
      <c r="AE76" s="279"/>
      <c r="AF76" s="279">
        <f t="shared" si="2"/>
        <v>100</v>
      </c>
      <c r="AG76" s="279"/>
      <c r="AH76" s="115">
        <f t="shared" si="3"/>
        <v>33.333333333333329</v>
      </c>
      <c r="AI76" s="275">
        <v>3</v>
      </c>
      <c r="AJ76" s="276"/>
      <c r="AK76" s="195"/>
      <c r="AL76" s="196"/>
      <c r="AM76" s="196"/>
      <c r="AN76" s="275"/>
      <c r="AO76" s="276"/>
      <c r="AP76" s="197">
        <v>3</v>
      </c>
      <c r="AQ76" s="198">
        <v>20</v>
      </c>
      <c r="AR76" s="198">
        <v>14</v>
      </c>
      <c r="AS76" s="120"/>
      <c r="AT76" s="121"/>
      <c r="AU76" s="198"/>
      <c r="AV76" s="198"/>
      <c r="AW76" s="198"/>
      <c r="AX76" s="120"/>
      <c r="AY76" s="121"/>
      <c r="AZ76" s="120"/>
      <c r="BA76" s="121"/>
      <c r="BB76" s="120"/>
      <c r="BC76" s="121"/>
      <c r="BD76" s="120"/>
      <c r="BE76" s="121"/>
      <c r="BF76" s="120"/>
      <c r="BG76" s="121"/>
      <c r="BH76" s="192"/>
      <c r="BI76" s="191">
        <v>5</v>
      </c>
      <c r="BJ76" s="191"/>
      <c r="BK76" s="191"/>
      <c r="BL76" s="75">
        <f t="shared" si="0"/>
        <v>5</v>
      </c>
      <c r="BM76" s="75"/>
    </row>
    <row r="77" spans="1:65" s="6" customFormat="1" ht="21.75" customHeight="1" x14ac:dyDescent="0.25">
      <c r="A77" s="253" t="s">
        <v>75</v>
      </c>
      <c r="B77" s="253"/>
      <c r="C77" s="271" t="s">
        <v>131</v>
      </c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9">
        <v>2</v>
      </c>
      <c r="O77" s="279"/>
      <c r="P77" s="279"/>
      <c r="Q77" s="279"/>
      <c r="R77" s="279"/>
      <c r="S77" s="279"/>
      <c r="T77" s="369">
        <v>5</v>
      </c>
      <c r="U77" s="370"/>
      <c r="V77" s="279">
        <f t="shared" si="4"/>
        <v>150</v>
      </c>
      <c r="W77" s="279"/>
      <c r="X77" s="279">
        <f t="shared" si="1"/>
        <v>50</v>
      </c>
      <c r="Y77" s="279"/>
      <c r="Z77" s="370">
        <v>26</v>
      </c>
      <c r="AA77" s="370"/>
      <c r="AB77" s="279"/>
      <c r="AC77" s="279"/>
      <c r="AD77" s="279">
        <v>24</v>
      </c>
      <c r="AE77" s="279"/>
      <c r="AF77" s="279">
        <f t="shared" si="2"/>
        <v>100</v>
      </c>
      <c r="AG77" s="279"/>
      <c r="AH77" s="115">
        <f t="shared" si="3"/>
        <v>33.333333333333329</v>
      </c>
      <c r="AI77" s="120"/>
      <c r="AJ77" s="121"/>
      <c r="AK77" s="196"/>
      <c r="AL77" s="196"/>
      <c r="AM77" s="196"/>
      <c r="AN77" s="275">
        <v>4</v>
      </c>
      <c r="AO77" s="276"/>
      <c r="AP77" s="122">
        <v>3.5</v>
      </c>
      <c r="AQ77" s="123">
        <v>22</v>
      </c>
      <c r="AR77" s="123">
        <v>18</v>
      </c>
      <c r="AS77" s="275"/>
      <c r="AT77" s="276"/>
      <c r="AU77" s="122"/>
      <c r="AV77" s="123"/>
      <c r="AW77" s="123"/>
      <c r="AX77" s="120"/>
      <c r="AY77" s="121"/>
      <c r="AZ77" s="120"/>
      <c r="BA77" s="121"/>
      <c r="BB77" s="120"/>
      <c r="BC77" s="121"/>
      <c r="BD77" s="120"/>
      <c r="BE77" s="121"/>
      <c r="BF77" s="120"/>
      <c r="BG77" s="121"/>
      <c r="BH77" s="192"/>
      <c r="BI77" s="191"/>
      <c r="BJ77" s="191">
        <v>5</v>
      </c>
      <c r="BK77" s="191"/>
      <c r="BL77" s="75">
        <f t="shared" si="0"/>
        <v>5</v>
      </c>
      <c r="BM77" s="75"/>
    </row>
    <row r="78" spans="1:65" s="6" customFormat="1" ht="21.75" customHeight="1" x14ac:dyDescent="0.25">
      <c r="A78" s="253" t="s">
        <v>76</v>
      </c>
      <c r="B78" s="253"/>
      <c r="C78" s="371" t="s">
        <v>119</v>
      </c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279">
        <v>2</v>
      </c>
      <c r="O78" s="279"/>
      <c r="P78" s="279"/>
      <c r="Q78" s="279"/>
      <c r="R78" s="279"/>
      <c r="S78" s="279"/>
      <c r="T78" s="369">
        <v>5</v>
      </c>
      <c r="U78" s="370"/>
      <c r="V78" s="279">
        <f t="shared" si="4"/>
        <v>150</v>
      </c>
      <c r="W78" s="279"/>
      <c r="X78" s="279">
        <f t="shared" si="1"/>
        <v>50</v>
      </c>
      <c r="Y78" s="279"/>
      <c r="Z78" s="370">
        <v>26</v>
      </c>
      <c r="AA78" s="370"/>
      <c r="AB78" s="279"/>
      <c r="AC78" s="279"/>
      <c r="AD78" s="279">
        <v>24</v>
      </c>
      <c r="AE78" s="279"/>
      <c r="AF78" s="279">
        <f t="shared" si="2"/>
        <v>100</v>
      </c>
      <c r="AG78" s="279"/>
      <c r="AH78" s="115">
        <f t="shared" si="3"/>
        <v>33.333333333333329</v>
      </c>
      <c r="AI78" s="120"/>
      <c r="AJ78" s="121"/>
      <c r="AK78" s="196"/>
      <c r="AL78" s="196"/>
      <c r="AM78" s="196"/>
      <c r="AN78" s="277">
        <v>4</v>
      </c>
      <c r="AO78" s="278"/>
      <c r="AP78" s="122">
        <v>3.5</v>
      </c>
      <c r="AQ78" s="123">
        <v>22</v>
      </c>
      <c r="AR78" s="123">
        <v>18</v>
      </c>
      <c r="AS78" s="275"/>
      <c r="AT78" s="276"/>
      <c r="AU78" s="122"/>
      <c r="AV78" s="123"/>
      <c r="AW78" s="123"/>
      <c r="AX78" s="120"/>
      <c r="AY78" s="121"/>
      <c r="AZ78" s="120"/>
      <c r="BA78" s="121"/>
      <c r="BB78" s="120"/>
      <c r="BC78" s="121"/>
      <c r="BD78" s="120"/>
      <c r="BE78" s="121"/>
      <c r="BF78" s="120"/>
      <c r="BG78" s="121"/>
      <c r="BH78" s="192"/>
      <c r="BI78" s="191"/>
      <c r="BJ78" s="191">
        <v>5</v>
      </c>
      <c r="BK78" s="191"/>
      <c r="BL78" s="75">
        <f t="shared" si="0"/>
        <v>5</v>
      </c>
      <c r="BM78" s="75"/>
    </row>
    <row r="79" spans="1:65" s="6" customFormat="1" ht="17.25" hidden="1" customHeight="1" x14ac:dyDescent="0.25">
      <c r="A79" s="253"/>
      <c r="B79" s="253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54"/>
      <c r="O79" s="254"/>
      <c r="P79" s="254"/>
      <c r="Q79" s="254"/>
      <c r="R79" s="254"/>
      <c r="S79" s="254"/>
      <c r="T79" s="252">
        <f>AK79+AP79+AU79</f>
        <v>0</v>
      </c>
      <c r="U79" s="253"/>
      <c r="V79" s="254">
        <f>T79*30</f>
        <v>0</v>
      </c>
      <c r="W79" s="254"/>
      <c r="X79" s="254">
        <f t="shared" si="1"/>
        <v>0</v>
      </c>
      <c r="Y79" s="254"/>
      <c r="Z79" s="253">
        <f>AL79+AQ79+AV79</f>
        <v>0</v>
      </c>
      <c r="AA79" s="253"/>
      <c r="AB79" s="254"/>
      <c r="AC79" s="254"/>
      <c r="AD79" s="254">
        <f>AM79+AR79+AW79</f>
        <v>0</v>
      </c>
      <c r="AE79" s="254"/>
      <c r="AF79" s="254">
        <f t="shared" si="2"/>
        <v>0</v>
      </c>
      <c r="AG79" s="254"/>
      <c r="AH79" s="26" t="e">
        <f t="shared" si="3"/>
        <v>#DIV/0!</v>
      </c>
      <c r="AI79" s="60"/>
      <c r="AJ79" s="61"/>
      <c r="AK79" s="89"/>
      <c r="AL79" s="89"/>
      <c r="AM79" s="89"/>
      <c r="AN79" s="60"/>
      <c r="AO79" s="61"/>
      <c r="AP79" s="89"/>
      <c r="AQ79" s="89"/>
      <c r="AR79" s="89"/>
      <c r="AS79" s="60"/>
      <c r="AT79" s="61"/>
      <c r="AU79" s="89"/>
      <c r="AV79" s="89"/>
      <c r="AW79" s="89"/>
      <c r="AX79" s="56"/>
      <c r="AY79" s="55"/>
      <c r="AZ79" s="56"/>
      <c r="BA79" s="55"/>
      <c r="BB79" s="56"/>
      <c r="BC79" s="55"/>
      <c r="BD79" s="56"/>
      <c r="BE79" s="55"/>
      <c r="BF79" s="56"/>
      <c r="BG79" s="55"/>
      <c r="BI79" s="70"/>
      <c r="BJ79" s="70"/>
      <c r="BK79" s="70"/>
      <c r="BL79" s="75">
        <f t="shared" si="0"/>
        <v>0</v>
      </c>
      <c r="BM79" s="75"/>
    </row>
    <row r="80" spans="1:65" s="6" customFormat="1" ht="17.25" hidden="1" customHeight="1" x14ac:dyDescent="0.25">
      <c r="A80" s="253"/>
      <c r="B80" s="253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254"/>
      <c r="O80" s="254"/>
      <c r="P80" s="254"/>
      <c r="Q80" s="254"/>
      <c r="R80" s="254"/>
      <c r="S80" s="254"/>
      <c r="T80" s="253">
        <f>V80/36</f>
        <v>0</v>
      </c>
      <c r="U80" s="253"/>
      <c r="V80" s="254"/>
      <c r="W80" s="254"/>
      <c r="X80" s="254">
        <f t="shared" si="1"/>
        <v>0</v>
      </c>
      <c r="Y80" s="254"/>
      <c r="Z80" s="253"/>
      <c r="AA80" s="253"/>
      <c r="AB80" s="254"/>
      <c r="AC80" s="254"/>
      <c r="AD80" s="254"/>
      <c r="AE80" s="254"/>
      <c r="AF80" s="254">
        <f t="shared" si="2"/>
        <v>0</v>
      </c>
      <c r="AG80" s="254"/>
      <c r="AH80" s="26" t="e">
        <f t="shared" si="3"/>
        <v>#DIV/0!</v>
      </c>
      <c r="AI80" s="60"/>
      <c r="AJ80" s="61"/>
      <c r="AK80" s="89"/>
      <c r="AL80" s="89"/>
      <c r="AM80" s="89"/>
      <c r="AN80" s="60"/>
      <c r="AO80" s="61"/>
      <c r="AP80" s="89"/>
      <c r="AQ80" s="89"/>
      <c r="AR80" s="89"/>
      <c r="AS80" s="60"/>
      <c r="AT80" s="61"/>
      <c r="AU80" s="89"/>
      <c r="AV80" s="89"/>
      <c r="AW80" s="89"/>
      <c r="AX80" s="56"/>
      <c r="AY80" s="55"/>
      <c r="AZ80" s="56"/>
      <c r="BA80" s="55"/>
      <c r="BB80" s="56"/>
      <c r="BC80" s="55"/>
      <c r="BD80" s="56"/>
      <c r="BE80" s="55"/>
      <c r="BF80" s="56"/>
      <c r="BG80" s="55"/>
      <c r="BI80" s="70"/>
      <c r="BJ80" s="70"/>
      <c r="BK80" s="70"/>
      <c r="BL80" s="75">
        <f t="shared" si="0"/>
        <v>0</v>
      </c>
      <c r="BM80" s="75"/>
    </row>
    <row r="81" spans="1:65" s="6" customFormat="1" ht="28.5" hidden="1" customHeight="1" x14ac:dyDescent="0.25">
      <c r="A81" s="253"/>
      <c r="B81" s="253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254"/>
      <c r="O81" s="254"/>
      <c r="P81" s="254"/>
      <c r="Q81" s="254"/>
      <c r="R81" s="254"/>
      <c r="S81" s="254"/>
      <c r="T81" s="253">
        <f>V81/36</f>
        <v>0</v>
      </c>
      <c r="U81" s="253"/>
      <c r="V81" s="254"/>
      <c r="W81" s="254"/>
      <c r="X81" s="254">
        <f t="shared" si="1"/>
        <v>0</v>
      </c>
      <c r="Y81" s="254"/>
      <c r="Z81" s="253"/>
      <c r="AA81" s="253"/>
      <c r="AB81" s="254"/>
      <c r="AC81" s="254"/>
      <c r="AD81" s="254"/>
      <c r="AE81" s="254"/>
      <c r="AF81" s="254">
        <f t="shared" si="2"/>
        <v>0</v>
      </c>
      <c r="AG81" s="254"/>
      <c r="AH81" s="26" t="e">
        <f t="shared" si="3"/>
        <v>#DIV/0!</v>
      </c>
      <c r="AI81" s="60"/>
      <c r="AJ81" s="61"/>
      <c r="AK81" s="89"/>
      <c r="AL81" s="89"/>
      <c r="AM81" s="89"/>
      <c r="AN81" s="60"/>
      <c r="AO81" s="61"/>
      <c r="AP81" s="89"/>
      <c r="AQ81" s="89"/>
      <c r="AR81" s="89"/>
      <c r="AS81" s="60"/>
      <c r="AT81" s="61"/>
      <c r="AU81" s="89"/>
      <c r="AV81" s="89"/>
      <c r="AW81" s="89"/>
      <c r="AX81" s="56"/>
      <c r="AY81" s="55"/>
      <c r="AZ81" s="56"/>
      <c r="BA81" s="55"/>
      <c r="BB81" s="56"/>
      <c r="BC81" s="55"/>
      <c r="BD81" s="56"/>
      <c r="BE81" s="55"/>
      <c r="BF81" s="56"/>
      <c r="BG81" s="55"/>
      <c r="BI81" s="70"/>
      <c r="BJ81" s="70"/>
      <c r="BK81" s="70"/>
      <c r="BL81" s="75">
        <f t="shared" si="0"/>
        <v>0</v>
      </c>
      <c r="BM81" s="75"/>
    </row>
    <row r="82" spans="1:65" s="6" customFormat="1" ht="21.75" hidden="1" customHeight="1" x14ac:dyDescent="0.25">
      <c r="A82" s="253"/>
      <c r="B82" s="253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254"/>
      <c r="O82" s="254"/>
      <c r="P82" s="254"/>
      <c r="Q82" s="254"/>
      <c r="R82" s="254"/>
      <c r="S82" s="254"/>
      <c r="T82" s="253">
        <f>V82/36</f>
        <v>0</v>
      </c>
      <c r="U82" s="253"/>
      <c r="V82" s="254"/>
      <c r="W82" s="254"/>
      <c r="X82" s="254">
        <f t="shared" si="1"/>
        <v>0</v>
      </c>
      <c r="Y82" s="254"/>
      <c r="Z82" s="253"/>
      <c r="AA82" s="253"/>
      <c r="AB82" s="254"/>
      <c r="AC82" s="254"/>
      <c r="AD82" s="254"/>
      <c r="AE82" s="254"/>
      <c r="AF82" s="254">
        <f t="shared" si="2"/>
        <v>0</v>
      </c>
      <c r="AG82" s="254"/>
      <c r="AH82" s="26" t="e">
        <f t="shared" si="3"/>
        <v>#DIV/0!</v>
      </c>
      <c r="AI82" s="60"/>
      <c r="AJ82" s="61"/>
      <c r="AK82" s="89"/>
      <c r="AL82" s="89"/>
      <c r="AM82" s="89"/>
      <c r="AN82" s="60"/>
      <c r="AO82" s="61"/>
      <c r="AP82" s="89"/>
      <c r="AQ82" s="89"/>
      <c r="AR82" s="89"/>
      <c r="AS82" s="60"/>
      <c r="AT82" s="61"/>
      <c r="AU82" s="89"/>
      <c r="AV82" s="89"/>
      <c r="AW82" s="89"/>
      <c r="AX82" s="56"/>
      <c r="AY82" s="55"/>
      <c r="AZ82" s="56"/>
      <c r="BA82" s="55"/>
      <c r="BB82" s="56"/>
      <c r="BC82" s="55"/>
      <c r="BD82" s="56"/>
      <c r="BE82" s="55"/>
      <c r="BF82" s="56"/>
      <c r="BG82" s="55"/>
      <c r="BI82" s="70"/>
      <c r="BJ82" s="70"/>
      <c r="BK82" s="70"/>
      <c r="BL82" s="75">
        <f t="shared" si="0"/>
        <v>0</v>
      </c>
      <c r="BM82" s="75"/>
    </row>
    <row r="83" spans="1:65" s="6" customFormat="1" ht="21" hidden="1" customHeight="1" x14ac:dyDescent="0.25">
      <c r="A83" s="253"/>
      <c r="B83" s="253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254"/>
      <c r="O83" s="254"/>
      <c r="P83" s="254"/>
      <c r="Q83" s="254"/>
      <c r="R83" s="254"/>
      <c r="S83" s="254"/>
      <c r="T83" s="253">
        <f>V83/36</f>
        <v>0</v>
      </c>
      <c r="U83" s="253"/>
      <c r="V83" s="254"/>
      <c r="W83" s="254"/>
      <c r="X83" s="254">
        <f t="shared" si="1"/>
        <v>0</v>
      </c>
      <c r="Y83" s="254"/>
      <c r="Z83" s="253"/>
      <c r="AA83" s="253"/>
      <c r="AB83" s="254"/>
      <c r="AC83" s="254"/>
      <c r="AD83" s="254"/>
      <c r="AE83" s="254"/>
      <c r="AF83" s="254">
        <f t="shared" si="2"/>
        <v>0</v>
      </c>
      <c r="AG83" s="254"/>
      <c r="AH83" s="26" t="e">
        <f t="shared" si="3"/>
        <v>#DIV/0!</v>
      </c>
      <c r="AI83" s="60"/>
      <c r="AJ83" s="61"/>
      <c r="AK83" s="89"/>
      <c r="AL83" s="89"/>
      <c r="AM83" s="89"/>
      <c r="AN83" s="60"/>
      <c r="AO83" s="61"/>
      <c r="AP83" s="89"/>
      <c r="AQ83" s="89"/>
      <c r="AR83" s="89"/>
      <c r="AS83" s="60"/>
      <c r="AT83" s="61"/>
      <c r="AU83" s="89"/>
      <c r="AV83" s="89"/>
      <c r="AW83" s="89"/>
      <c r="AX83" s="56"/>
      <c r="AY83" s="55"/>
      <c r="AZ83" s="56"/>
      <c r="BA83" s="55"/>
      <c r="BB83" s="56"/>
      <c r="BC83" s="55"/>
      <c r="BD83" s="56"/>
      <c r="BE83" s="55"/>
      <c r="BF83" s="56"/>
      <c r="BG83" s="55"/>
      <c r="BI83" s="70"/>
      <c r="BJ83" s="70"/>
      <c r="BK83" s="70"/>
      <c r="BL83" s="75">
        <f t="shared" si="0"/>
        <v>0</v>
      </c>
      <c r="BM83" s="75"/>
    </row>
    <row r="84" spans="1:65" s="6" customFormat="1" ht="9.75" hidden="1" customHeight="1" x14ac:dyDescent="0.25">
      <c r="A84" s="253"/>
      <c r="B84" s="253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254"/>
      <c r="O84" s="254"/>
      <c r="P84" s="254"/>
      <c r="Q84" s="254"/>
      <c r="R84" s="254"/>
      <c r="S84" s="254"/>
      <c r="T84" s="253">
        <f>V84/36</f>
        <v>0</v>
      </c>
      <c r="U84" s="253"/>
      <c r="V84" s="254"/>
      <c r="W84" s="254"/>
      <c r="X84" s="254">
        <f t="shared" si="1"/>
        <v>0</v>
      </c>
      <c r="Y84" s="254"/>
      <c r="Z84" s="253"/>
      <c r="AA84" s="253"/>
      <c r="AB84" s="254"/>
      <c r="AC84" s="254"/>
      <c r="AD84" s="254"/>
      <c r="AE84" s="254"/>
      <c r="AF84" s="254">
        <f t="shared" si="2"/>
        <v>0</v>
      </c>
      <c r="AG84" s="254"/>
      <c r="AH84" s="26" t="e">
        <f t="shared" si="3"/>
        <v>#DIV/0!</v>
      </c>
      <c r="AI84" s="60"/>
      <c r="AJ84" s="61"/>
      <c r="AK84" s="89"/>
      <c r="AL84" s="89"/>
      <c r="AM84" s="89"/>
      <c r="AN84" s="60"/>
      <c r="AO84" s="61"/>
      <c r="AP84" s="89"/>
      <c r="AQ84" s="89"/>
      <c r="AR84" s="89"/>
      <c r="AS84" s="60"/>
      <c r="AT84" s="61"/>
      <c r="AU84" s="89"/>
      <c r="AV84" s="89"/>
      <c r="AW84" s="89"/>
      <c r="AX84" s="56"/>
      <c r="AY84" s="55"/>
      <c r="AZ84" s="56"/>
      <c r="BA84" s="55"/>
      <c r="BB84" s="56"/>
      <c r="BC84" s="55"/>
      <c r="BD84" s="56"/>
      <c r="BE84" s="55"/>
      <c r="BF84" s="56"/>
      <c r="BG84" s="55"/>
      <c r="BI84" s="70"/>
      <c r="BJ84" s="70"/>
      <c r="BK84" s="70"/>
      <c r="BL84" s="75">
        <f t="shared" si="0"/>
        <v>0</v>
      </c>
      <c r="BM84" s="75"/>
    </row>
    <row r="85" spans="1:65" s="28" customFormat="1" ht="21.75" customHeight="1" x14ac:dyDescent="0.25">
      <c r="A85" s="245"/>
      <c r="B85" s="245"/>
      <c r="C85" s="356" t="s">
        <v>37</v>
      </c>
      <c r="D85" s="356"/>
      <c r="E85" s="356"/>
      <c r="F85" s="356"/>
      <c r="G85" s="356"/>
      <c r="H85" s="356"/>
      <c r="I85" s="356"/>
      <c r="J85" s="356"/>
      <c r="K85" s="356"/>
      <c r="L85" s="356"/>
      <c r="M85" s="356"/>
      <c r="N85" s="246"/>
      <c r="O85" s="246"/>
      <c r="P85" s="246"/>
      <c r="Q85" s="246"/>
      <c r="R85" s="246"/>
      <c r="S85" s="246"/>
      <c r="T85" s="245">
        <f>SUM(T71:U84)</f>
        <v>33</v>
      </c>
      <c r="U85" s="245"/>
      <c r="V85" s="245">
        <f>SUM(V71:W84)</f>
        <v>990</v>
      </c>
      <c r="W85" s="245"/>
      <c r="X85" s="245">
        <f>SUM(X71:Y84)</f>
        <v>342</v>
      </c>
      <c r="Y85" s="245"/>
      <c r="Z85" s="245">
        <f>SUM(Z71:AA84)</f>
        <v>180</v>
      </c>
      <c r="AA85" s="245"/>
      <c r="AB85" s="245">
        <f>SUM(AB71:AC84)</f>
        <v>0</v>
      </c>
      <c r="AC85" s="245"/>
      <c r="AD85" s="245">
        <f>SUM(AD71:AE84)</f>
        <v>162</v>
      </c>
      <c r="AE85" s="245"/>
      <c r="AF85" s="245">
        <f>SUM(AF71:AG84)</f>
        <v>648</v>
      </c>
      <c r="AG85" s="245"/>
      <c r="AH85" s="26">
        <f t="shared" si="3"/>
        <v>34.545454545454547</v>
      </c>
      <c r="AI85" s="293">
        <f>SUM(AI71:AJ84)</f>
        <v>13</v>
      </c>
      <c r="AJ85" s="293"/>
      <c r="AK85" s="83">
        <f>SUM(AK72:AK84)</f>
        <v>12.5</v>
      </c>
      <c r="AL85" s="84">
        <f>SUM(AL72:AL84)</f>
        <v>76</v>
      </c>
      <c r="AM85" s="84">
        <f>SUM(AM72:AM84)</f>
        <v>56</v>
      </c>
      <c r="AN85" s="293">
        <f>SUM(AN71:AO84)</f>
        <v>10</v>
      </c>
      <c r="AO85" s="293"/>
      <c r="AP85" s="83">
        <f>SUM(AP72:AP84)</f>
        <v>10</v>
      </c>
      <c r="AQ85" s="84">
        <f>SUM(AQ72:AQ84)</f>
        <v>64</v>
      </c>
      <c r="AR85" s="84">
        <f>SUM(AR72:AR84)</f>
        <v>50</v>
      </c>
      <c r="AS85" s="293">
        <f>SUM(AS71:AT84)</f>
        <v>0</v>
      </c>
      <c r="AT85" s="293"/>
      <c r="AU85" s="83">
        <f>SUM(AU72:AU84)</f>
        <v>0</v>
      </c>
      <c r="AV85" s="84">
        <f>SUM(AV72:AV84)</f>
        <v>0</v>
      </c>
      <c r="AW85" s="84">
        <f>SUM(AW72:AW84)</f>
        <v>0</v>
      </c>
      <c r="AX85" s="245">
        <f>SUM(AX71:AY84)</f>
        <v>0</v>
      </c>
      <c r="AY85" s="245"/>
      <c r="AZ85" s="245">
        <f>SUM(AZ71:BA84)</f>
        <v>0</v>
      </c>
      <c r="BA85" s="245"/>
      <c r="BB85" s="245">
        <f>SUM(BB71:BC84)</f>
        <v>0</v>
      </c>
      <c r="BC85" s="245"/>
      <c r="BD85" s="245">
        <f>SUM(BD71:BE84)</f>
        <v>0</v>
      </c>
      <c r="BE85" s="245"/>
      <c r="BF85" s="245">
        <f>SUM(BF71:BG84)</f>
        <v>0</v>
      </c>
      <c r="BG85" s="245"/>
      <c r="BI85" s="71"/>
      <c r="BJ85" s="71"/>
      <c r="BK85" s="71"/>
      <c r="BL85" s="75">
        <f t="shared" si="0"/>
        <v>0</v>
      </c>
      <c r="BM85" s="76"/>
    </row>
    <row r="86" spans="1:65" s="28" customFormat="1" ht="22.5" customHeight="1" x14ac:dyDescent="0.25">
      <c r="A86" s="245"/>
      <c r="B86" s="245"/>
      <c r="C86" s="246" t="s">
        <v>79</v>
      </c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5">
        <f>SUM(T85+T70+T64)</f>
        <v>39</v>
      </c>
      <c r="U86" s="245"/>
      <c r="V86" s="245">
        <f>SUM(V85+V70+V64)</f>
        <v>1170</v>
      </c>
      <c r="W86" s="245"/>
      <c r="X86" s="245">
        <f>SUM(X85+X70+X64)</f>
        <v>402</v>
      </c>
      <c r="Y86" s="245"/>
      <c r="Z86" s="245">
        <f>SUM(Z85+Z70+Z64)</f>
        <v>196</v>
      </c>
      <c r="AA86" s="245"/>
      <c r="AB86" s="245">
        <f>SUM(AB85+AB70+AB64)</f>
        <v>0</v>
      </c>
      <c r="AC86" s="245"/>
      <c r="AD86" s="245">
        <f>SUM(AD85+AD70+AD64)</f>
        <v>206</v>
      </c>
      <c r="AE86" s="245"/>
      <c r="AF86" s="245">
        <f>SUM(AF85+AF70+AF64)</f>
        <v>768</v>
      </c>
      <c r="AG86" s="245"/>
      <c r="AH86" s="26"/>
      <c r="AI86" s="293">
        <f>SUM(AI85+AI70+AI64)</f>
        <v>17</v>
      </c>
      <c r="AJ86" s="293"/>
      <c r="AK86" s="90">
        <f>AK64+AK70+AK85</f>
        <v>18.5</v>
      </c>
      <c r="AL86" s="91">
        <f>AL64+AL70+AL85</f>
        <v>94</v>
      </c>
      <c r="AM86" s="91">
        <f>AM64+AM70+AM85</f>
        <v>102</v>
      </c>
      <c r="AN86" s="293">
        <f>SUM(AN85+AN70+AN64)</f>
        <v>10</v>
      </c>
      <c r="AO86" s="293"/>
      <c r="AP86" s="90">
        <f>AP64+AP70+AP85</f>
        <v>10</v>
      </c>
      <c r="AQ86" s="91">
        <f>AQ64+AQ70+AQ85</f>
        <v>64</v>
      </c>
      <c r="AR86" s="91">
        <f>AR64+AR70+AR85</f>
        <v>50</v>
      </c>
      <c r="AS86" s="293">
        <f>SUM(AS85+AS70+AS64)</f>
        <v>0</v>
      </c>
      <c r="AT86" s="293"/>
      <c r="AU86" s="90">
        <f>AU64+AU70+AU85</f>
        <v>0</v>
      </c>
      <c r="AV86" s="91">
        <f>AV64+AV70+AV85</f>
        <v>0</v>
      </c>
      <c r="AW86" s="91">
        <f>AW64+AW70+AW85</f>
        <v>0</v>
      </c>
      <c r="AX86" s="245">
        <f>SUM(AX85+AX70+AX64)</f>
        <v>0</v>
      </c>
      <c r="AY86" s="245"/>
      <c r="AZ86" s="245">
        <f>SUM(AZ85+AZ70+AZ64)</f>
        <v>0</v>
      </c>
      <c r="BA86" s="245"/>
      <c r="BB86" s="245">
        <f>SUM(BB85+BB70+BB64)</f>
        <v>0</v>
      </c>
      <c r="BC86" s="245"/>
      <c r="BD86" s="245">
        <f>SUM(BD85+BD70+BD64)</f>
        <v>0</v>
      </c>
      <c r="BE86" s="245"/>
      <c r="BF86" s="245">
        <f>SUM(BF85+BF70+BF64)</f>
        <v>0</v>
      </c>
      <c r="BG86" s="245"/>
      <c r="BI86" s="71"/>
      <c r="BJ86" s="71"/>
      <c r="BK86" s="71"/>
      <c r="BL86" s="75">
        <f t="shared" si="0"/>
        <v>0</v>
      </c>
      <c r="BM86" s="76"/>
    </row>
    <row r="87" spans="1:65" s="6" customFormat="1" ht="21.75" customHeight="1" x14ac:dyDescent="0.25">
      <c r="A87" s="268" t="s">
        <v>80</v>
      </c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269"/>
      <c r="BC87" s="269"/>
      <c r="BD87" s="269"/>
      <c r="BE87" s="269"/>
      <c r="BF87" s="269"/>
      <c r="BG87" s="270"/>
      <c r="BI87" s="70"/>
      <c r="BJ87" s="70"/>
      <c r="BK87" s="70"/>
      <c r="BL87" s="75">
        <f t="shared" si="0"/>
        <v>0</v>
      </c>
      <c r="BM87" s="75"/>
    </row>
    <row r="88" spans="1:65" s="29" customFormat="1" ht="21.75" customHeight="1" x14ac:dyDescent="0.25">
      <c r="A88" s="373" t="s">
        <v>64</v>
      </c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4"/>
      <c r="BG88" s="375"/>
      <c r="BI88" s="106"/>
      <c r="BJ88" s="106"/>
      <c r="BK88" s="106"/>
      <c r="BL88" s="75">
        <f t="shared" si="0"/>
        <v>0</v>
      </c>
      <c r="BM88" s="75"/>
    </row>
    <row r="89" spans="1:65" s="6" customFormat="1" ht="24" customHeight="1" x14ac:dyDescent="0.25">
      <c r="A89" s="318" t="s">
        <v>81</v>
      </c>
      <c r="B89" s="318"/>
      <c r="C89" s="271" t="s">
        <v>159</v>
      </c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65"/>
      <c r="O89" s="265"/>
      <c r="P89" s="265" t="s">
        <v>109</v>
      </c>
      <c r="Q89" s="265"/>
      <c r="R89" s="265"/>
      <c r="S89" s="265"/>
      <c r="T89" s="252">
        <f>AK89+AP89</f>
        <v>3</v>
      </c>
      <c r="U89" s="253"/>
      <c r="V89" s="265">
        <f>T89*30</f>
        <v>90</v>
      </c>
      <c r="W89" s="265"/>
      <c r="X89" s="254">
        <f>Z89+AD89</f>
        <v>30</v>
      </c>
      <c r="Y89" s="254"/>
      <c r="Z89" s="253">
        <f>AL89+AQ89+AV89</f>
        <v>16</v>
      </c>
      <c r="AA89" s="253"/>
      <c r="AB89" s="254"/>
      <c r="AC89" s="254"/>
      <c r="AD89" s="254">
        <f>AM89+AR89</f>
        <v>14</v>
      </c>
      <c r="AE89" s="254"/>
      <c r="AF89" s="265">
        <f>V89-X89</f>
        <v>60</v>
      </c>
      <c r="AG89" s="265"/>
      <c r="AH89" s="26">
        <f>X89/V89*100</f>
        <v>33.333333333333329</v>
      </c>
      <c r="AI89" s="60"/>
      <c r="AJ89" s="61"/>
      <c r="AK89" s="81"/>
      <c r="AL89" s="82"/>
      <c r="AM89" s="82"/>
      <c r="AN89" s="60"/>
      <c r="AO89" s="61"/>
      <c r="AP89" s="81">
        <v>3</v>
      </c>
      <c r="AQ89" s="82">
        <v>16</v>
      </c>
      <c r="AR89" s="82">
        <v>14</v>
      </c>
      <c r="AS89" s="60">
        <v>5</v>
      </c>
      <c r="AT89" s="61"/>
      <c r="AU89" s="81"/>
      <c r="AV89" s="82"/>
      <c r="AW89" s="82"/>
      <c r="AX89" s="60"/>
      <c r="AY89" s="61"/>
      <c r="AZ89" s="60"/>
      <c r="BA89" s="61"/>
      <c r="BB89" s="60"/>
      <c r="BC89" s="61"/>
      <c r="BD89" s="60"/>
      <c r="BE89" s="61"/>
      <c r="BF89" s="60"/>
      <c r="BG89" s="61"/>
      <c r="BI89" s="70"/>
      <c r="BJ89" s="70"/>
      <c r="BK89" s="70">
        <v>3</v>
      </c>
      <c r="BL89" s="75">
        <f t="shared" si="0"/>
        <v>3</v>
      </c>
      <c r="BM89" s="75"/>
    </row>
    <row r="90" spans="1:65" s="28" customFormat="1" ht="18" customHeight="1" x14ac:dyDescent="0.25">
      <c r="A90" s="293"/>
      <c r="B90" s="293"/>
      <c r="C90" s="356" t="s">
        <v>37</v>
      </c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246"/>
      <c r="O90" s="246"/>
      <c r="P90" s="246"/>
      <c r="Q90" s="246"/>
      <c r="R90" s="246"/>
      <c r="S90" s="246"/>
      <c r="T90" s="245">
        <f>SUM(T88:U89)</f>
        <v>3</v>
      </c>
      <c r="U90" s="245"/>
      <c r="V90" s="245">
        <f>SUM(V88:W89)</f>
        <v>90</v>
      </c>
      <c r="W90" s="245"/>
      <c r="X90" s="245">
        <f>SUM(X88:Y89)</f>
        <v>30</v>
      </c>
      <c r="Y90" s="245"/>
      <c r="Z90" s="245">
        <f>SUM(Z88:AA89)</f>
        <v>16</v>
      </c>
      <c r="AA90" s="245"/>
      <c r="AB90" s="245">
        <f>SUM(AB88:AC89)</f>
        <v>0</v>
      </c>
      <c r="AC90" s="245"/>
      <c r="AD90" s="245">
        <f>SUM(AD88:AE89)</f>
        <v>14</v>
      </c>
      <c r="AE90" s="245"/>
      <c r="AF90" s="245">
        <f>SUM(AF88:AG89)</f>
        <v>60</v>
      </c>
      <c r="AG90" s="245"/>
      <c r="AH90" s="26"/>
      <c r="AI90" s="293">
        <f>SUM(AI88:AJ89)</f>
        <v>0</v>
      </c>
      <c r="AJ90" s="293"/>
      <c r="AK90" s="83">
        <f>SUM(AK88:AK89)</f>
        <v>0</v>
      </c>
      <c r="AL90" s="84">
        <f>SUM(AL88:AL89)</f>
        <v>0</v>
      </c>
      <c r="AM90" s="84">
        <f>SUM(AM88:AM89)</f>
        <v>0</v>
      </c>
      <c r="AN90" s="293">
        <f>SUM(AN88:AO89)</f>
        <v>0</v>
      </c>
      <c r="AO90" s="293"/>
      <c r="AP90" s="83">
        <f>SUM(AP88:AP89)</f>
        <v>3</v>
      </c>
      <c r="AQ90" s="84">
        <f>SUM(AQ88:AQ89)</f>
        <v>16</v>
      </c>
      <c r="AR90" s="84">
        <f>SUM(AR88:AR89)</f>
        <v>14</v>
      </c>
      <c r="AS90" s="293">
        <f>SUM(AS88:AT89)</f>
        <v>5</v>
      </c>
      <c r="AT90" s="293"/>
      <c r="AU90" s="83">
        <f>SUM(AU88:AU89)</f>
        <v>0</v>
      </c>
      <c r="AV90" s="84">
        <f>SUM(AV88:AV89)</f>
        <v>0</v>
      </c>
      <c r="AW90" s="84">
        <f>SUM(AW88:AW89)</f>
        <v>0</v>
      </c>
      <c r="AX90" s="245">
        <f>SUM(AX88:AY89)</f>
        <v>0</v>
      </c>
      <c r="AY90" s="245"/>
      <c r="AZ90" s="245">
        <f>SUM(AZ88:BA89)</f>
        <v>0</v>
      </c>
      <c r="BA90" s="245"/>
      <c r="BB90" s="245">
        <f>SUM(BB88:BC89)</f>
        <v>0</v>
      </c>
      <c r="BC90" s="245"/>
      <c r="BD90" s="245">
        <f>SUM(BD88:BE89)</f>
        <v>0</v>
      </c>
      <c r="BE90" s="245"/>
      <c r="BF90" s="245">
        <f>SUM(BF88:BG89)</f>
        <v>0</v>
      </c>
      <c r="BG90" s="245"/>
      <c r="BI90" s="71"/>
      <c r="BJ90" s="71"/>
      <c r="BK90" s="71"/>
      <c r="BL90" s="75">
        <f t="shared" si="0"/>
        <v>0</v>
      </c>
      <c r="BM90" s="76"/>
    </row>
    <row r="91" spans="1:65" s="29" customFormat="1" ht="17.25" customHeight="1" x14ac:dyDescent="0.25">
      <c r="A91" s="373" t="s">
        <v>74</v>
      </c>
      <c r="B91" s="374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  <c r="S91" s="376"/>
      <c r="T91" s="376"/>
      <c r="U91" s="376"/>
      <c r="V91" s="376"/>
      <c r="W91" s="376"/>
      <c r="X91" s="376"/>
      <c r="Y91" s="376"/>
      <c r="Z91" s="376"/>
      <c r="AA91" s="376"/>
      <c r="AB91" s="376"/>
      <c r="AC91" s="376"/>
      <c r="AD91" s="376"/>
      <c r="AE91" s="376"/>
      <c r="AF91" s="376"/>
      <c r="AG91" s="376"/>
      <c r="AH91" s="376"/>
      <c r="AI91" s="376"/>
      <c r="AJ91" s="376"/>
      <c r="AK91" s="376"/>
      <c r="AL91" s="376"/>
      <c r="AM91" s="376"/>
      <c r="AN91" s="376"/>
      <c r="AO91" s="376"/>
      <c r="AP91" s="376"/>
      <c r="AQ91" s="376"/>
      <c r="AR91" s="376"/>
      <c r="AS91" s="376"/>
      <c r="AT91" s="376"/>
      <c r="AU91" s="376"/>
      <c r="AV91" s="376"/>
      <c r="AW91" s="376"/>
      <c r="AX91" s="376"/>
      <c r="AY91" s="376"/>
      <c r="AZ91" s="376"/>
      <c r="BA91" s="376"/>
      <c r="BB91" s="376"/>
      <c r="BC91" s="376"/>
      <c r="BD91" s="376"/>
      <c r="BE91" s="376"/>
      <c r="BF91" s="376"/>
      <c r="BG91" s="377"/>
      <c r="BI91" s="106"/>
      <c r="BJ91" s="106"/>
      <c r="BK91" s="106"/>
      <c r="BL91" s="75">
        <f t="shared" si="0"/>
        <v>0</v>
      </c>
      <c r="BM91" s="75"/>
    </row>
    <row r="92" spans="1:65" s="29" customFormat="1" ht="24" customHeight="1" x14ac:dyDescent="0.25">
      <c r="A92" s="318" t="s">
        <v>82</v>
      </c>
      <c r="B92" s="318"/>
      <c r="C92" s="271" t="s">
        <v>175</v>
      </c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9"/>
      <c r="O92" s="279"/>
      <c r="P92" s="279" t="s">
        <v>118</v>
      </c>
      <c r="Q92" s="279"/>
      <c r="R92" s="265"/>
      <c r="S92" s="265"/>
      <c r="T92" s="252">
        <f>AK92+AP92</f>
        <v>3</v>
      </c>
      <c r="U92" s="253"/>
      <c r="V92" s="265">
        <f t="shared" ref="V92:V97" si="5">T92*30</f>
        <v>90</v>
      </c>
      <c r="W92" s="265"/>
      <c r="X92" s="254">
        <f>Z92+AD92</f>
        <v>30</v>
      </c>
      <c r="Y92" s="254"/>
      <c r="Z92" s="253">
        <v>16</v>
      </c>
      <c r="AA92" s="253"/>
      <c r="AB92" s="254"/>
      <c r="AC92" s="254"/>
      <c r="AD92" s="254">
        <f>AM92+AR92</f>
        <v>14</v>
      </c>
      <c r="AE92" s="254"/>
      <c r="AF92" s="265">
        <f t="shared" ref="AF92:AF97" si="6">V92-X92</f>
        <v>60</v>
      </c>
      <c r="AG92" s="265"/>
      <c r="AH92" s="26">
        <f t="shared" ref="AH92:AH97" si="7">X92/V92*100</f>
        <v>33.333333333333329</v>
      </c>
      <c r="AI92" s="27"/>
      <c r="AJ92" s="61"/>
      <c r="AK92" s="81"/>
      <c r="AL92" s="82"/>
      <c r="AM92" s="82"/>
      <c r="AN92" s="258">
        <v>2</v>
      </c>
      <c r="AO92" s="272"/>
      <c r="AP92" s="81">
        <v>3</v>
      </c>
      <c r="AQ92" s="82">
        <v>16</v>
      </c>
      <c r="AR92" s="82">
        <v>14</v>
      </c>
      <c r="AS92" s="258"/>
      <c r="AT92" s="272"/>
      <c r="AU92" s="81">
        <v>0</v>
      </c>
      <c r="AV92" s="82"/>
      <c r="AW92" s="82"/>
      <c r="AX92" s="60"/>
      <c r="AY92" s="61"/>
      <c r="AZ92" s="60"/>
      <c r="BA92" s="61"/>
      <c r="BB92" s="60"/>
      <c r="BC92" s="61"/>
      <c r="BD92" s="60"/>
      <c r="BE92" s="61"/>
      <c r="BF92" s="60"/>
      <c r="BG92" s="61"/>
      <c r="BI92" s="106"/>
      <c r="BJ92" s="191">
        <v>3</v>
      </c>
      <c r="BK92" s="191"/>
      <c r="BL92" s="75">
        <f t="shared" si="0"/>
        <v>3</v>
      </c>
      <c r="BM92" s="75"/>
    </row>
    <row r="93" spans="1:65" s="6" customFormat="1" ht="21.75" customHeight="1" x14ac:dyDescent="0.25">
      <c r="A93" s="253" t="s">
        <v>83</v>
      </c>
      <c r="B93" s="253"/>
      <c r="C93" s="271" t="s">
        <v>176</v>
      </c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9"/>
      <c r="O93" s="279"/>
      <c r="P93" s="279" t="s">
        <v>118</v>
      </c>
      <c r="Q93" s="279"/>
      <c r="R93" s="265"/>
      <c r="S93" s="265"/>
      <c r="T93" s="252">
        <f>AK93+AP93</f>
        <v>3</v>
      </c>
      <c r="U93" s="253"/>
      <c r="V93" s="265">
        <f t="shared" si="5"/>
        <v>90</v>
      </c>
      <c r="W93" s="265"/>
      <c r="X93" s="254">
        <f>Z93+AD93</f>
        <v>30</v>
      </c>
      <c r="Y93" s="254"/>
      <c r="Z93" s="253">
        <f>AL93+AQ93+AV93</f>
        <v>16</v>
      </c>
      <c r="AA93" s="253"/>
      <c r="AB93" s="254"/>
      <c r="AC93" s="254"/>
      <c r="AD93" s="254">
        <v>14</v>
      </c>
      <c r="AE93" s="254"/>
      <c r="AF93" s="265">
        <f t="shared" si="6"/>
        <v>60</v>
      </c>
      <c r="AG93" s="265"/>
      <c r="AH93" s="26">
        <f t="shared" si="7"/>
        <v>33.333333333333329</v>
      </c>
      <c r="AI93" s="27"/>
      <c r="AJ93" s="61"/>
      <c r="AK93" s="81">
        <v>3</v>
      </c>
      <c r="AL93" s="82">
        <v>16</v>
      </c>
      <c r="AM93" s="82">
        <v>16</v>
      </c>
      <c r="AN93" s="258">
        <v>2.5</v>
      </c>
      <c r="AO93" s="272"/>
      <c r="AP93" s="81"/>
      <c r="AQ93" s="82"/>
      <c r="AR93" s="82"/>
      <c r="AS93" s="258"/>
      <c r="AT93" s="272"/>
      <c r="AU93" s="81"/>
      <c r="AV93" s="82"/>
      <c r="AW93" s="82"/>
      <c r="AX93" s="60"/>
      <c r="AY93" s="61"/>
      <c r="AZ93" s="60"/>
      <c r="BA93" s="61"/>
      <c r="BB93" s="60"/>
      <c r="BC93" s="61"/>
      <c r="BD93" s="60"/>
      <c r="BE93" s="61"/>
      <c r="BF93" s="60"/>
      <c r="BG93" s="61"/>
      <c r="BI93" s="70"/>
      <c r="BJ93" s="191">
        <v>3</v>
      </c>
      <c r="BK93" s="191"/>
      <c r="BL93" s="75">
        <f t="shared" si="0"/>
        <v>3</v>
      </c>
      <c r="BM93" s="75"/>
    </row>
    <row r="94" spans="1:65" s="6" customFormat="1" ht="22.5" customHeight="1" x14ac:dyDescent="0.25">
      <c r="A94" s="318" t="s">
        <v>84</v>
      </c>
      <c r="B94" s="318"/>
      <c r="C94" s="271" t="s">
        <v>177</v>
      </c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9"/>
      <c r="O94" s="279"/>
      <c r="P94" s="279" t="s">
        <v>118</v>
      </c>
      <c r="Q94" s="279"/>
      <c r="R94" s="254"/>
      <c r="S94" s="254"/>
      <c r="T94" s="252">
        <f>AK94+AP94</f>
        <v>3</v>
      </c>
      <c r="U94" s="253"/>
      <c r="V94" s="254">
        <f t="shared" si="5"/>
        <v>90</v>
      </c>
      <c r="W94" s="254"/>
      <c r="X94" s="254">
        <f>Z94+AD94</f>
        <v>30</v>
      </c>
      <c r="Y94" s="254"/>
      <c r="Z94" s="253">
        <f>AL94+AQ94+AV94</f>
        <v>16</v>
      </c>
      <c r="AA94" s="253"/>
      <c r="AB94" s="254"/>
      <c r="AC94" s="254"/>
      <c r="AD94" s="254">
        <f>AM94+AR94</f>
        <v>14</v>
      </c>
      <c r="AE94" s="254"/>
      <c r="AF94" s="254">
        <f t="shared" si="6"/>
        <v>60</v>
      </c>
      <c r="AG94" s="254"/>
      <c r="AH94" s="26">
        <f t="shared" si="7"/>
        <v>33.333333333333329</v>
      </c>
      <c r="AI94" s="27"/>
      <c r="AJ94" s="61"/>
      <c r="AK94" s="81">
        <v>3</v>
      </c>
      <c r="AL94" s="82">
        <v>16</v>
      </c>
      <c r="AM94" s="82">
        <v>14</v>
      </c>
      <c r="AN94" s="258">
        <v>2.5</v>
      </c>
      <c r="AO94" s="272"/>
      <c r="AP94" s="81"/>
      <c r="AQ94" s="82"/>
      <c r="AR94" s="82"/>
      <c r="AS94" s="258"/>
      <c r="AT94" s="272"/>
      <c r="AU94" s="81"/>
      <c r="AV94" s="82"/>
      <c r="AW94" s="82"/>
      <c r="AX94" s="56"/>
      <c r="AY94" s="55"/>
      <c r="AZ94" s="56"/>
      <c r="BA94" s="55"/>
      <c r="BB94" s="56"/>
      <c r="BC94" s="55"/>
      <c r="BD94" s="56"/>
      <c r="BE94" s="55"/>
      <c r="BF94" s="56"/>
      <c r="BG94" s="55"/>
      <c r="BI94" s="70"/>
      <c r="BJ94" s="191">
        <v>3</v>
      </c>
      <c r="BK94" s="191"/>
      <c r="BL94" s="75">
        <f t="shared" si="0"/>
        <v>3</v>
      </c>
      <c r="BM94" s="75"/>
    </row>
    <row r="95" spans="1:65" s="6" customFormat="1" ht="20.25" customHeight="1" x14ac:dyDescent="0.25">
      <c r="A95" s="318" t="s">
        <v>85</v>
      </c>
      <c r="B95" s="318"/>
      <c r="C95" s="271" t="s">
        <v>178</v>
      </c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9"/>
      <c r="O95" s="279"/>
      <c r="P95" s="279" t="s">
        <v>109</v>
      </c>
      <c r="Q95" s="279"/>
      <c r="R95" s="254"/>
      <c r="S95" s="254"/>
      <c r="T95" s="252">
        <v>3</v>
      </c>
      <c r="U95" s="253"/>
      <c r="V95" s="254">
        <f t="shared" si="5"/>
        <v>90</v>
      </c>
      <c r="W95" s="254"/>
      <c r="X95" s="254">
        <f>Z95+AD95</f>
        <v>30</v>
      </c>
      <c r="Y95" s="254"/>
      <c r="Z95" s="253">
        <v>16</v>
      </c>
      <c r="AA95" s="253"/>
      <c r="AB95" s="254"/>
      <c r="AC95" s="254"/>
      <c r="AD95" s="254">
        <v>14</v>
      </c>
      <c r="AE95" s="254"/>
      <c r="AF95" s="254">
        <f t="shared" si="6"/>
        <v>60</v>
      </c>
      <c r="AG95" s="254"/>
      <c r="AH95" s="26">
        <f t="shared" si="7"/>
        <v>33.333333333333329</v>
      </c>
      <c r="AI95" s="60"/>
      <c r="AJ95" s="61"/>
      <c r="AK95" s="81"/>
      <c r="AL95" s="82"/>
      <c r="AM95" s="82"/>
      <c r="AN95" s="273"/>
      <c r="AO95" s="274"/>
      <c r="AP95" s="81">
        <v>3.5</v>
      </c>
      <c r="AQ95" s="82">
        <v>22</v>
      </c>
      <c r="AR95" s="82">
        <v>16</v>
      </c>
      <c r="AS95" s="266">
        <v>5</v>
      </c>
      <c r="AT95" s="267"/>
      <c r="AU95" s="81"/>
      <c r="AV95" s="82"/>
      <c r="AW95" s="82"/>
      <c r="AX95" s="266"/>
      <c r="AY95" s="267"/>
      <c r="AZ95" s="56"/>
      <c r="BA95" s="55"/>
      <c r="BB95" s="56"/>
      <c r="BC95" s="55"/>
      <c r="BD95" s="56"/>
      <c r="BE95" s="55"/>
      <c r="BF95" s="56"/>
      <c r="BG95" s="55"/>
      <c r="BI95" s="70"/>
      <c r="BJ95" s="191"/>
      <c r="BK95" s="191">
        <v>3</v>
      </c>
      <c r="BL95" s="75">
        <f t="shared" si="0"/>
        <v>3</v>
      </c>
      <c r="BM95" s="75"/>
    </row>
    <row r="96" spans="1:65" s="6" customFormat="1" ht="20.25" customHeight="1" x14ac:dyDescent="0.25">
      <c r="A96" s="318" t="s">
        <v>86</v>
      </c>
      <c r="B96" s="318"/>
      <c r="C96" s="271" t="s">
        <v>179</v>
      </c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54"/>
      <c r="O96" s="254"/>
      <c r="P96" s="279" t="s">
        <v>109</v>
      </c>
      <c r="Q96" s="279"/>
      <c r="R96" s="254"/>
      <c r="S96" s="254"/>
      <c r="T96" s="252">
        <v>3</v>
      </c>
      <c r="U96" s="253"/>
      <c r="V96" s="254">
        <f t="shared" si="5"/>
        <v>90</v>
      </c>
      <c r="W96" s="254"/>
      <c r="X96" s="254">
        <f>Z96+AD96</f>
        <v>30</v>
      </c>
      <c r="Y96" s="254"/>
      <c r="Z96" s="253">
        <v>16</v>
      </c>
      <c r="AA96" s="253"/>
      <c r="AB96" s="254"/>
      <c r="AC96" s="254"/>
      <c r="AD96" s="254">
        <v>14</v>
      </c>
      <c r="AE96" s="254"/>
      <c r="AF96" s="254">
        <f t="shared" si="6"/>
        <v>60</v>
      </c>
      <c r="AG96" s="254"/>
      <c r="AH96" s="26">
        <f t="shared" si="7"/>
        <v>33.333333333333329</v>
      </c>
      <c r="AI96" s="27"/>
      <c r="AJ96" s="61"/>
      <c r="AK96" s="81"/>
      <c r="AL96" s="82"/>
      <c r="AM96" s="82"/>
      <c r="AN96" s="68"/>
      <c r="AO96" s="61"/>
      <c r="AP96" s="81">
        <v>3.5</v>
      </c>
      <c r="AQ96" s="82">
        <v>22</v>
      </c>
      <c r="AR96" s="82">
        <v>16</v>
      </c>
      <c r="AS96" s="266">
        <v>5</v>
      </c>
      <c r="AT96" s="267"/>
      <c r="AU96" s="81"/>
      <c r="AV96" s="82"/>
      <c r="AW96" s="82"/>
      <c r="AX96" s="266"/>
      <c r="AY96" s="267"/>
      <c r="AZ96" s="56"/>
      <c r="BA96" s="55"/>
      <c r="BB96" s="56"/>
      <c r="BC96" s="55"/>
      <c r="BD96" s="56"/>
      <c r="BE96" s="55"/>
      <c r="BF96" s="56"/>
      <c r="BG96" s="55"/>
      <c r="BI96" s="70"/>
      <c r="BJ96" s="70"/>
      <c r="BK96" s="70">
        <v>3</v>
      </c>
      <c r="BL96" s="75">
        <f t="shared" si="0"/>
        <v>3</v>
      </c>
      <c r="BM96" s="75"/>
    </row>
    <row r="97" spans="1:65" s="6" customFormat="1" ht="18" customHeight="1" x14ac:dyDescent="0.25">
      <c r="A97" s="318" t="s">
        <v>87</v>
      </c>
      <c r="B97" s="318"/>
      <c r="C97" s="271" t="s">
        <v>180</v>
      </c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54"/>
      <c r="O97" s="254"/>
      <c r="P97" s="279" t="s">
        <v>109</v>
      </c>
      <c r="Q97" s="279"/>
      <c r="R97" s="254"/>
      <c r="S97" s="254"/>
      <c r="T97" s="252">
        <v>4.5</v>
      </c>
      <c r="U97" s="253"/>
      <c r="V97" s="254">
        <f t="shared" si="5"/>
        <v>135</v>
      </c>
      <c r="W97" s="254"/>
      <c r="X97" s="254">
        <f>SUM(Z97:AE97)</f>
        <v>48</v>
      </c>
      <c r="Y97" s="254"/>
      <c r="Z97" s="253">
        <v>26</v>
      </c>
      <c r="AA97" s="253"/>
      <c r="AB97" s="254"/>
      <c r="AC97" s="254"/>
      <c r="AD97" s="254">
        <v>22</v>
      </c>
      <c r="AE97" s="254"/>
      <c r="AF97" s="254">
        <f t="shared" si="6"/>
        <v>87</v>
      </c>
      <c r="AG97" s="254"/>
      <c r="AH97" s="26">
        <f t="shared" si="7"/>
        <v>35.555555555555557</v>
      </c>
      <c r="AI97" s="60"/>
      <c r="AJ97" s="61"/>
      <c r="AK97" s="81"/>
      <c r="AL97" s="82"/>
      <c r="AM97" s="82"/>
      <c r="AN97" s="60"/>
      <c r="AO97" s="61"/>
      <c r="AP97" s="81">
        <v>3.5</v>
      </c>
      <c r="AQ97" s="82">
        <v>20</v>
      </c>
      <c r="AR97" s="82">
        <v>16</v>
      </c>
      <c r="AS97" s="266">
        <v>8</v>
      </c>
      <c r="AT97" s="267"/>
      <c r="AU97" s="81"/>
      <c r="AV97" s="82"/>
      <c r="AW97" s="82"/>
      <c r="AX97" s="266"/>
      <c r="AY97" s="267"/>
      <c r="AZ97" s="56"/>
      <c r="BA97" s="55"/>
      <c r="BB97" s="56"/>
      <c r="BC97" s="55"/>
      <c r="BD97" s="56"/>
      <c r="BE97" s="55"/>
      <c r="BF97" s="56"/>
      <c r="BG97" s="55"/>
      <c r="BI97" s="70"/>
      <c r="BJ97" s="70"/>
      <c r="BK97" s="70">
        <v>4.5</v>
      </c>
      <c r="BL97" s="75">
        <f t="shared" si="0"/>
        <v>4.5</v>
      </c>
      <c r="BM97" s="75"/>
    </row>
    <row r="98" spans="1:65" s="28" customFormat="1" ht="18" customHeight="1" x14ac:dyDescent="0.25">
      <c r="A98" s="293"/>
      <c r="B98" s="293"/>
      <c r="C98" s="356" t="s">
        <v>37</v>
      </c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246"/>
      <c r="O98" s="246"/>
      <c r="P98" s="246"/>
      <c r="Q98" s="246"/>
      <c r="R98" s="246"/>
      <c r="S98" s="246"/>
      <c r="T98" s="244">
        <f>SUM(T92:U97)</f>
        <v>19.5</v>
      </c>
      <c r="U98" s="245"/>
      <c r="V98" s="244">
        <f>SUM(V92:W97)</f>
        <v>585</v>
      </c>
      <c r="W98" s="245"/>
      <c r="X98" s="244">
        <f>SUM(X92:Y97)</f>
        <v>198</v>
      </c>
      <c r="Y98" s="245"/>
      <c r="Z98" s="244">
        <f>SUM(Z92:AA97)</f>
        <v>106</v>
      </c>
      <c r="AA98" s="245"/>
      <c r="AB98" s="244">
        <f>SUM(AB92:AC97)</f>
        <v>0</v>
      </c>
      <c r="AC98" s="245"/>
      <c r="AD98" s="244">
        <f>SUM(AD92:AE97)</f>
        <v>92</v>
      </c>
      <c r="AE98" s="245"/>
      <c r="AF98" s="244">
        <f>SUM(AF92:AG97)</f>
        <v>387</v>
      </c>
      <c r="AG98" s="245"/>
      <c r="AH98" s="26"/>
      <c r="AI98" s="244">
        <f>SUM(AI92:AJ97)</f>
        <v>0</v>
      </c>
      <c r="AJ98" s="245"/>
      <c r="AK98" s="83"/>
      <c r="AL98" s="84"/>
      <c r="AM98" s="84"/>
      <c r="AN98" s="244">
        <f>SUM(AN92:AO97)</f>
        <v>7</v>
      </c>
      <c r="AO98" s="245"/>
      <c r="AP98" s="83"/>
      <c r="AQ98" s="84"/>
      <c r="AR98" s="84"/>
      <c r="AS98" s="244">
        <f>SUM(AS92:AT97)</f>
        <v>18</v>
      </c>
      <c r="AT98" s="245"/>
      <c r="AU98" s="83"/>
      <c r="AV98" s="84"/>
      <c r="AW98" s="84"/>
      <c r="AX98" s="244">
        <f>SUM(AX92:AY97)</f>
        <v>0</v>
      </c>
      <c r="AY98" s="245"/>
      <c r="AZ98" s="244">
        <f>SUM(AZ92:BA97)</f>
        <v>0</v>
      </c>
      <c r="BA98" s="245"/>
      <c r="BB98" s="244">
        <f>SUM(BB92:BC97)</f>
        <v>0</v>
      </c>
      <c r="BC98" s="245"/>
      <c r="BD98" s="244">
        <f>SUM(BD92:BE97)</f>
        <v>0</v>
      </c>
      <c r="BE98" s="245"/>
      <c r="BF98" s="244">
        <f>SUM(BF92:BG97)</f>
        <v>0</v>
      </c>
      <c r="BG98" s="245"/>
      <c r="BI98" s="71"/>
      <c r="BJ98" s="71"/>
      <c r="BK98" s="71"/>
      <c r="BL98" s="75">
        <f t="shared" si="0"/>
        <v>0</v>
      </c>
      <c r="BM98" s="76"/>
    </row>
    <row r="99" spans="1:65" s="28" customFormat="1" ht="18" customHeight="1" x14ac:dyDescent="0.25">
      <c r="A99" s="245"/>
      <c r="B99" s="245"/>
      <c r="C99" s="246" t="s">
        <v>79</v>
      </c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4">
        <f>T90+T98</f>
        <v>22.5</v>
      </c>
      <c r="U99" s="245"/>
      <c r="V99" s="244">
        <f>V90+V98</f>
        <v>675</v>
      </c>
      <c r="W99" s="245"/>
      <c r="X99" s="244">
        <f>X90+X98</f>
        <v>228</v>
      </c>
      <c r="Y99" s="245"/>
      <c r="Z99" s="244">
        <f>Z90+Z98</f>
        <v>122</v>
      </c>
      <c r="AA99" s="245"/>
      <c r="AB99" s="244">
        <f>AB90+AB98</f>
        <v>0</v>
      </c>
      <c r="AC99" s="245"/>
      <c r="AD99" s="244">
        <f>AD90+AD98</f>
        <v>106</v>
      </c>
      <c r="AE99" s="245"/>
      <c r="AF99" s="244">
        <f>AF90+AF98</f>
        <v>447</v>
      </c>
      <c r="AG99" s="245"/>
      <c r="AH99" s="32"/>
      <c r="AI99" s="244">
        <f>AI90+AI98</f>
        <v>0</v>
      </c>
      <c r="AJ99" s="245"/>
      <c r="AK99" s="92"/>
      <c r="AL99" s="93"/>
      <c r="AM99" s="93"/>
      <c r="AN99" s="244">
        <f>AN90+AN98</f>
        <v>7</v>
      </c>
      <c r="AO99" s="245"/>
      <c r="AP99" s="90"/>
      <c r="AQ99" s="93"/>
      <c r="AR99" s="93"/>
      <c r="AS99" s="244">
        <f>AS90+AS98</f>
        <v>23</v>
      </c>
      <c r="AT99" s="245"/>
      <c r="AU99" s="92"/>
      <c r="AV99" s="93"/>
      <c r="AW99" s="93"/>
      <c r="AX99" s="256">
        <f>AX90+AX98</f>
        <v>0</v>
      </c>
      <c r="AY99" s="257"/>
      <c r="AZ99" s="256">
        <f>AZ90+AZ98</f>
        <v>0</v>
      </c>
      <c r="BA99" s="257"/>
      <c r="BB99" s="256">
        <f>BB90+BB98</f>
        <v>0</v>
      </c>
      <c r="BC99" s="257"/>
      <c r="BD99" s="256">
        <f>BD90+BD98</f>
        <v>0</v>
      </c>
      <c r="BE99" s="257"/>
      <c r="BF99" s="256">
        <f>BF90+BF98</f>
        <v>0</v>
      </c>
      <c r="BG99" s="257"/>
      <c r="BI99" s="71"/>
      <c r="BJ99" s="71"/>
      <c r="BK99" s="71"/>
      <c r="BL99" s="75">
        <f t="shared" si="0"/>
        <v>0</v>
      </c>
      <c r="BM99" s="76"/>
    </row>
    <row r="100" spans="1:65" s="28" customFormat="1" ht="21.75" customHeight="1" x14ac:dyDescent="0.25">
      <c r="A100" s="245"/>
      <c r="B100" s="245"/>
      <c r="C100" s="381" t="s">
        <v>43</v>
      </c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246"/>
      <c r="O100" s="246"/>
      <c r="P100" s="246"/>
      <c r="Q100" s="246"/>
      <c r="R100" s="246"/>
      <c r="S100" s="246"/>
      <c r="T100" s="244">
        <f>T99+T86</f>
        <v>61.5</v>
      </c>
      <c r="U100" s="245"/>
      <c r="V100" s="244">
        <f>V99+V86</f>
        <v>1845</v>
      </c>
      <c r="W100" s="245"/>
      <c r="X100" s="244">
        <f>X99+X86</f>
        <v>630</v>
      </c>
      <c r="Y100" s="245"/>
      <c r="Z100" s="244">
        <f>Z99+Z86</f>
        <v>318</v>
      </c>
      <c r="AA100" s="245"/>
      <c r="AB100" s="244">
        <f>AB99+AB86</f>
        <v>0</v>
      </c>
      <c r="AC100" s="245"/>
      <c r="AD100" s="244">
        <f>AD99+AD86</f>
        <v>312</v>
      </c>
      <c r="AE100" s="245"/>
      <c r="AF100" s="244">
        <f>AF99+AF86</f>
        <v>1215</v>
      </c>
      <c r="AG100" s="245"/>
      <c r="AH100" s="32"/>
      <c r="AI100" s="244">
        <f>AI99+AI86</f>
        <v>17</v>
      </c>
      <c r="AJ100" s="245"/>
      <c r="AK100" s="92"/>
      <c r="AL100" s="93"/>
      <c r="AM100" s="93"/>
      <c r="AN100" s="244">
        <f>AN99+AN86</f>
        <v>17</v>
      </c>
      <c r="AO100" s="245"/>
      <c r="AP100" s="92"/>
      <c r="AQ100" s="93"/>
      <c r="AR100" s="93"/>
      <c r="AS100" s="244">
        <f>AS99+AS86</f>
        <v>23</v>
      </c>
      <c r="AT100" s="245"/>
      <c r="AU100" s="92"/>
      <c r="AV100" s="93"/>
      <c r="AW100" s="93"/>
      <c r="AX100" s="244">
        <f>AX99+AX86</f>
        <v>0</v>
      </c>
      <c r="AY100" s="245"/>
      <c r="AZ100" s="244">
        <f>AZ99+AZ86</f>
        <v>0</v>
      </c>
      <c r="BA100" s="245"/>
      <c r="BB100" s="244">
        <f>BB99+BB86</f>
        <v>0</v>
      </c>
      <c r="BC100" s="245"/>
      <c r="BD100" s="244">
        <f>BD99+BD86</f>
        <v>0</v>
      </c>
      <c r="BE100" s="245"/>
      <c r="BF100" s="244">
        <f>BF99+BF86</f>
        <v>0</v>
      </c>
      <c r="BG100" s="245"/>
      <c r="BI100" s="71"/>
      <c r="BJ100" s="71"/>
      <c r="BK100" s="71"/>
      <c r="BL100" s="75">
        <f t="shared" si="0"/>
        <v>0</v>
      </c>
      <c r="BM100" s="76"/>
    </row>
    <row r="101" spans="1:65" s="28" customFormat="1" ht="21.75" hidden="1" customHeight="1" x14ac:dyDescent="0.25">
      <c r="A101" s="6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82">
        <v>51</v>
      </c>
      <c r="U101" s="382"/>
      <c r="V101" s="33"/>
      <c r="W101" s="33"/>
      <c r="X101" s="382">
        <v>544</v>
      </c>
      <c r="Y101" s="382"/>
      <c r="Z101" s="33"/>
      <c r="AA101" s="33"/>
      <c r="AB101" s="33"/>
      <c r="AC101" s="33"/>
      <c r="AD101" s="33"/>
      <c r="AE101" s="33"/>
      <c r="AF101" s="33"/>
      <c r="AG101" s="33"/>
      <c r="AH101" s="35"/>
      <c r="AI101" s="247">
        <v>256</v>
      </c>
      <c r="AJ101" s="247"/>
      <c r="AK101" s="94">
        <v>24</v>
      </c>
      <c r="AL101" s="248">
        <f>AL100+AM100</f>
        <v>0</v>
      </c>
      <c r="AM101" s="248"/>
      <c r="AN101" s="247">
        <v>288</v>
      </c>
      <c r="AO101" s="247"/>
      <c r="AP101" s="105">
        <v>21</v>
      </c>
      <c r="AQ101" s="248">
        <f>AQ100+AR100</f>
        <v>0</v>
      </c>
      <c r="AR101" s="248"/>
      <c r="AS101" s="247"/>
      <c r="AT101" s="247"/>
      <c r="AU101" s="105"/>
      <c r="AV101" s="248">
        <f>AV100+AW100</f>
        <v>0</v>
      </c>
      <c r="AW101" s="248"/>
      <c r="AX101" s="33"/>
      <c r="AY101" s="33"/>
      <c r="AZ101" s="33"/>
      <c r="BA101" s="33"/>
      <c r="BB101" s="33"/>
      <c r="BC101" s="33"/>
      <c r="BD101" s="33"/>
      <c r="BE101" s="33"/>
      <c r="BF101" s="33"/>
      <c r="BG101" s="63"/>
      <c r="BI101" s="71"/>
      <c r="BJ101" s="71"/>
      <c r="BK101" s="71"/>
      <c r="BL101" s="75">
        <f t="shared" si="0"/>
        <v>0</v>
      </c>
      <c r="BM101" s="76"/>
    </row>
    <row r="102" spans="1:65" s="28" customFormat="1" ht="21.75" customHeight="1" x14ac:dyDescent="0.25">
      <c r="A102" s="268" t="s">
        <v>107</v>
      </c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70"/>
      <c r="BI102" s="71"/>
      <c r="BJ102" s="71"/>
      <c r="BK102" s="71"/>
      <c r="BL102" s="75">
        <f t="shared" si="0"/>
        <v>0</v>
      </c>
      <c r="BM102" s="76"/>
    </row>
    <row r="103" spans="1:65" s="6" customFormat="1" ht="20.25" customHeight="1" x14ac:dyDescent="0.25">
      <c r="A103" s="253">
        <v>1</v>
      </c>
      <c r="B103" s="253"/>
      <c r="C103" s="271" t="s">
        <v>67</v>
      </c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54"/>
      <c r="O103" s="254"/>
      <c r="P103" s="254"/>
      <c r="Q103" s="254"/>
      <c r="R103" s="254"/>
      <c r="S103" s="254"/>
      <c r="T103" s="252" t="s">
        <v>88</v>
      </c>
      <c r="U103" s="253"/>
      <c r="V103" s="254"/>
      <c r="W103" s="254"/>
      <c r="X103" s="254">
        <v>18</v>
      </c>
      <c r="Y103" s="254"/>
      <c r="Z103" s="253"/>
      <c r="AA103" s="253"/>
      <c r="AB103" s="254"/>
      <c r="AC103" s="254"/>
      <c r="AD103" s="254">
        <v>18</v>
      </c>
      <c r="AE103" s="254"/>
      <c r="AF103" s="254"/>
      <c r="AG103" s="254"/>
      <c r="AH103" s="21"/>
      <c r="AI103" s="60"/>
      <c r="AJ103" s="61"/>
      <c r="AK103" s="81"/>
      <c r="AL103" s="82"/>
      <c r="AM103" s="82"/>
      <c r="AN103" s="60">
        <v>1</v>
      </c>
      <c r="AO103" s="61"/>
      <c r="AP103" s="81"/>
      <c r="AQ103" s="82"/>
      <c r="AR103" s="82"/>
      <c r="AS103" s="60"/>
      <c r="AT103" s="61"/>
      <c r="AU103" s="81"/>
      <c r="AV103" s="82"/>
      <c r="AW103" s="82"/>
      <c r="AX103" s="56"/>
      <c r="AY103" s="55"/>
      <c r="AZ103" s="56"/>
      <c r="BA103" s="55"/>
      <c r="BB103" s="56"/>
      <c r="BC103" s="55"/>
      <c r="BD103" s="56"/>
      <c r="BE103" s="55"/>
      <c r="BF103" s="56"/>
      <c r="BG103" s="55"/>
      <c r="BI103" s="70"/>
      <c r="BJ103" s="70"/>
      <c r="BK103" s="70"/>
      <c r="BL103" s="75">
        <f t="shared" si="0"/>
        <v>0</v>
      </c>
      <c r="BM103" s="75"/>
    </row>
    <row r="104" spans="1:65" s="28" customFormat="1" ht="30" customHeight="1" x14ac:dyDescent="0.25">
      <c r="A104" s="245"/>
      <c r="B104" s="245"/>
      <c r="C104" s="378" t="s">
        <v>108</v>
      </c>
      <c r="D104" s="379"/>
      <c r="E104" s="379"/>
      <c r="F104" s="379"/>
      <c r="G104" s="379"/>
      <c r="H104" s="379"/>
      <c r="I104" s="379"/>
      <c r="J104" s="379"/>
      <c r="K104" s="379"/>
      <c r="L104" s="379"/>
      <c r="M104" s="380"/>
      <c r="N104" s="246"/>
      <c r="O104" s="246"/>
      <c r="P104" s="246"/>
      <c r="Q104" s="246"/>
      <c r="R104" s="246"/>
      <c r="S104" s="246"/>
      <c r="T104" s="244"/>
      <c r="U104" s="245"/>
      <c r="V104" s="246"/>
      <c r="W104" s="246"/>
      <c r="X104" s="246">
        <f>SUM(X103:Y103)</f>
        <v>18</v>
      </c>
      <c r="Y104" s="246"/>
      <c r="Z104" s="246">
        <f>SUM(Z103:AA103)</f>
        <v>0</v>
      </c>
      <c r="AA104" s="246"/>
      <c r="AB104" s="246"/>
      <c r="AC104" s="246"/>
      <c r="AD104" s="246">
        <f>SUM(AD103:AE103)</f>
        <v>18</v>
      </c>
      <c r="AE104" s="246"/>
      <c r="AF104" s="246"/>
      <c r="AG104" s="246"/>
      <c r="AH104" s="30"/>
      <c r="AI104" s="398">
        <f>SUM(AI103:AJ103)</f>
        <v>0</v>
      </c>
      <c r="AJ104" s="398"/>
      <c r="AK104" s="85"/>
      <c r="AL104" s="86"/>
      <c r="AM104" s="86"/>
      <c r="AN104" s="398">
        <f>SUM(AN103:AO103)</f>
        <v>1</v>
      </c>
      <c r="AO104" s="398"/>
      <c r="AP104" s="85"/>
      <c r="AQ104" s="86"/>
      <c r="AR104" s="86"/>
      <c r="AS104" s="398">
        <f>SUM(AS103:AT103)</f>
        <v>0</v>
      </c>
      <c r="AT104" s="398"/>
      <c r="AU104" s="85"/>
      <c r="AV104" s="86"/>
      <c r="AW104" s="86"/>
      <c r="AX104" s="62"/>
      <c r="AY104" s="63"/>
      <c r="AZ104" s="62"/>
      <c r="BA104" s="63"/>
      <c r="BB104" s="62"/>
      <c r="BC104" s="63"/>
      <c r="BD104" s="62"/>
      <c r="BE104" s="63"/>
      <c r="BF104" s="62"/>
      <c r="BG104" s="63"/>
      <c r="BI104" s="71"/>
      <c r="BJ104" s="71"/>
      <c r="BK104" s="71"/>
      <c r="BL104" s="75">
        <f t="shared" si="0"/>
        <v>0</v>
      </c>
      <c r="BM104" s="76"/>
    </row>
    <row r="105" spans="1:65" s="28" customFormat="1" ht="21.75" customHeight="1" x14ac:dyDescent="0.25">
      <c r="A105" s="268" t="s">
        <v>89</v>
      </c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69"/>
      <c r="AW105" s="269"/>
      <c r="AX105" s="269"/>
      <c r="AY105" s="269"/>
      <c r="AZ105" s="269"/>
      <c r="BA105" s="269"/>
      <c r="BB105" s="269"/>
      <c r="BC105" s="269"/>
      <c r="BD105" s="269"/>
      <c r="BE105" s="269"/>
      <c r="BF105" s="269"/>
      <c r="BG105" s="270"/>
      <c r="BI105" s="71"/>
      <c r="BJ105" s="71"/>
      <c r="BK105" s="71"/>
      <c r="BL105" s="75">
        <f t="shared" si="0"/>
        <v>0</v>
      </c>
      <c r="BM105" s="76"/>
    </row>
    <row r="106" spans="1:65" s="28" customFormat="1" ht="21.75" customHeight="1" x14ac:dyDescent="0.25">
      <c r="A106" s="253" t="s">
        <v>77</v>
      </c>
      <c r="B106" s="253"/>
      <c r="C106" s="271" t="s">
        <v>90</v>
      </c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54"/>
      <c r="O106" s="254"/>
      <c r="P106" s="254" t="s">
        <v>150</v>
      </c>
      <c r="Q106" s="254"/>
      <c r="R106" s="254"/>
      <c r="S106" s="254"/>
      <c r="T106" s="253">
        <v>16.5</v>
      </c>
      <c r="U106" s="253"/>
      <c r="V106" s="254">
        <f>T106*30</f>
        <v>495</v>
      </c>
      <c r="W106" s="254"/>
      <c r="X106" s="254">
        <f>SUM(Z106:AE106)</f>
        <v>0</v>
      </c>
      <c r="Y106" s="254"/>
      <c r="Z106" s="253"/>
      <c r="AA106" s="253"/>
      <c r="AB106" s="254"/>
      <c r="AC106" s="254"/>
      <c r="AD106" s="254"/>
      <c r="AE106" s="254"/>
      <c r="AF106" s="254">
        <f>V106-X106</f>
        <v>495</v>
      </c>
      <c r="AG106" s="254"/>
      <c r="AH106" s="21"/>
      <c r="AI106" s="60"/>
      <c r="AJ106" s="61"/>
      <c r="AK106" s="90"/>
      <c r="AL106" s="95"/>
      <c r="AM106" s="95"/>
      <c r="AN106" s="258">
        <v>225</v>
      </c>
      <c r="AO106" s="259"/>
      <c r="AP106" s="90">
        <v>6</v>
      </c>
      <c r="AQ106" s="95"/>
      <c r="AR106" s="95"/>
      <c r="AS106" s="266">
        <v>270</v>
      </c>
      <c r="AT106" s="267"/>
      <c r="AU106" s="90"/>
      <c r="AV106" s="95"/>
      <c r="AW106" s="95"/>
      <c r="AX106" s="266"/>
      <c r="AY106" s="267"/>
      <c r="AZ106" s="56"/>
      <c r="BA106" s="55"/>
      <c r="BB106" s="56"/>
      <c r="BC106" s="55"/>
      <c r="BD106" s="266"/>
      <c r="BE106" s="399"/>
      <c r="BF106" s="56"/>
      <c r="BG106" s="55"/>
      <c r="BI106" s="71"/>
      <c r="BJ106" s="71">
        <v>7.5</v>
      </c>
      <c r="BK106" s="71">
        <v>9</v>
      </c>
      <c r="BL106" s="75">
        <f t="shared" si="0"/>
        <v>16.5</v>
      </c>
      <c r="BM106" s="76"/>
    </row>
    <row r="107" spans="1:65" s="28" customFormat="1" ht="21.75" customHeight="1" x14ac:dyDescent="0.25">
      <c r="A107" s="253"/>
      <c r="B107" s="253"/>
      <c r="C107" s="381" t="s">
        <v>37</v>
      </c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246"/>
      <c r="O107" s="246"/>
      <c r="P107" s="246"/>
      <c r="Q107" s="246"/>
      <c r="R107" s="246"/>
      <c r="S107" s="246"/>
      <c r="T107" s="245">
        <f>SUM(T106:U106)</f>
        <v>16.5</v>
      </c>
      <c r="U107" s="245"/>
      <c r="V107" s="245">
        <f>SUM(V106:W106)</f>
        <v>495</v>
      </c>
      <c r="W107" s="245"/>
      <c r="X107" s="245">
        <f>SUM(X106:Y106)</f>
        <v>0</v>
      </c>
      <c r="Y107" s="245"/>
      <c r="Z107" s="245">
        <f>SUM(Z106:AA106)</f>
        <v>0</v>
      </c>
      <c r="AA107" s="245"/>
      <c r="AB107" s="245">
        <f>SUM(AB106:AC106)</f>
        <v>0</v>
      </c>
      <c r="AC107" s="245"/>
      <c r="AD107" s="245">
        <f>SUM(AD106:AE106)</f>
        <v>0</v>
      </c>
      <c r="AE107" s="245"/>
      <c r="AF107" s="245">
        <f>SUM(AF106:AG106)</f>
        <v>495</v>
      </c>
      <c r="AG107" s="245"/>
      <c r="AH107" s="32"/>
      <c r="AI107" s="293">
        <f>SUM(AI106:AJ106)</f>
        <v>0</v>
      </c>
      <c r="AJ107" s="293"/>
      <c r="AK107" s="81">
        <v>0</v>
      </c>
      <c r="AL107" s="82">
        <v>0</v>
      </c>
      <c r="AM107" s="82">
        <v>0</v>
      </c>
      <c r="AN107" s="293">
        <f>SUM(AN106:AO106)</f>
        <v>225</v>
      </c>
      <c r="AO107" s="293"/>
      <c r="AP107" s="81">
        <v>0</v>
      </c>
      <c r="AQ107" s="82">
        <v>0</v>
      </c>
      <c r="AR107" s="82">
        <v>0</v>
      </c>
      <c r="AS107" s="293">
        <f>SUM(AS106:AT106)</f>
        <v>270</v>
      </c>
      <c r="AT107" s="293"/>
      <c r="AU107" s="81">
        <v>0</v>
      </c>
      <c r="AV107" s="82">
        <v>0</v>
      </c>
      <c r="AW107" s="82">
        <v>0</v>
      </c>
      <c r="AX107" s="245">
        <f>SUM(AX106:AY106)</f>
        <v>0</v>
      </c>
      <c r="AY107" s="245"/>
      <c r="AZ107" s="245">
        <f>SUM(AZ106:BA106)</f>
        <v>0</v>
      </c>
      <c r="BA107" s="245"/>
      <c r="BB107" s="245">
        <f>SUM(BB106:BC106)</f>
        <v>0</v>
      </c>
      <c r="BC107" s="245"/>
      <c r="BD107" s="245">
        <f>SUM(BD106:BE106)</f>
        <v>0</v>
      </c>
      <c r="BE107" s="245"/>
      <c r="BF107" s="245">
        <f>SUM(BF106:BG106)</f>
        <v>0</v>
      </c>
      <c r="BG107" s="245"/>
      <c r="BI107" s="71"/>
      <c r="BJ107" s="71"/>
      <c r="BK107" s="71"/>
      <c r="BL107" s="75">
        <f t="shared" si="0"/>
        <v>0</v>
      </c>
      <c r="BM107" s="76"/>
    </row>
    <row r="108" spans="1:65" s="28" customFormat="1" ht="21.75" customHeight="1" x14ac:dyDescent="0.25">
      <c r="A108" s="268" t="s">
        <v>91</v>
      </c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  <c r="BE108" s="269"/>
      <c r="BF108" s="269"/>
      <c r="BG108" s="270"/>
      <c r="BI108" s="71"/>
      <c r="BJ108" s="71"/>
      <c r="BK108" s="71"/>
      <c r="BL108" s="75">
        <f t="shared" si="0"/>
        <v>0</v>
      </c>
      <c r="BM108" s="76"/>
    </row>
    <row r="109" spans="1:65" s="31" customFormat="1" ht="35.25" customHeight="1" x14ac:dyDescent="0.25">
      <c r="A109" s="318" t="s">
        <v>78</v>
      </c>
      <c r="B109" s="318"/>
      <c r="C109" s="372" t="s">
        <v>183</v>
      </c>
      <c r="D109" s="372"/>
      <c r="E109" s="372"/>
      <c r="F109" s="372"/>
      <c r="G109" s="372"/>
      <c r="H109" s="372"/>
      <c r="I109" s="372"/>
      <c r="J109" s="372"/>
      <c r="K109" s="372"/>
      <c r="L109" s="372"/>
      <c r="M109" s="372"/>
      <c r="N109" s="265"/>
      <c r="O109" s="265"/>
      <c r="P109" s="265"/>
      <c r="Q109" s="265"/>
      <c r="R109" s="265"/>
      <c r="S109" s="265"/>
      <c r="T109" s="318">
        <v>7.5</v>
      </c>
      <c r="U109" s="318"/>
      <c r="V109" s="265">
        <f>T109*30</f>
        <v>225</v>
      </c>
      <c r="W109" s="265"/>
      <c r="X109" s="265">
        <f>SUM(Z109:AE109)</f>
        <v>0</v>
      </c>
      <c r="Y109" s="265"/>
      <c r="Z109" s="318"/>
      <c r="AA109" s="318"/>
      <c r="AB109" s="265"/>
      <c r="AC109" s="265"/>
      <c r="AD109" s="265"/>
      <c r="AE109" s="265"/>
      <c r="AF109" s="265">
        <f>V109-X109</f>
        <v>225</v>
      </c>
      <c r="AG109" s="265"/>
      <c r="AH109" s="64"/>
      <c r="AI109" s="258"/>
      <c r="AJ109" s="272"/>
      <c r="AK109" s="81"/>
      <c r="AL109" s="82"/>
      <c r="AM109" s="82"/>
      <c r="AN109" s="258">
        <v>135</v>
      </c>
      <c r="AO109" s="272"/>
      <c r="AP109" s="81"/>
      <c r="AQ109" s="82"/>
      <c r="AR109" s="82"/>
      <c r="AS109" s="258">
        <v>90</v>
      </c>
      <c r="AT109" s="272"/>
      <c r="AU109" s="81">
        <v>0</v>
      </c>
      <c r="AV109" s="82">
        <v>0</v>
      </c>
      <c r="AW109" s="82">
        <v>0</v>
      </c>
      <c r="AX109" s="258"/>
      <c r="AY109" s="272"/>
      <c r="AZ109" s="60"/>
      <c r="BA109" s="61"/>
      <c r="BB109" s="60"/>
      <c r="BC109" s="61"/>
      <c r="BD109" s="258" t="s">
        <v>21</v>
      </c>
      <c r="BE109" s="259"/>
      <c r="BF109" s="60"/>
      <c r="BG109" s="61"/>
      <c r="BI109" s="112"/>
      <c r="BJ109" s="112">
        <v>4.5</v>
      </c>
      <c r="BK109" s="112">
        <v>3</v>
      </c>
      <c r="BL109" s="75">
        <f t="shared" si="0"/>
        <v>7.5</v>
      </c>
      <c r="BM109" s="76"/>
    </row>
    <row r="110" spans="1:65" s="31" customFormat="1" ht="16.5" customHeight="1" x14ac:dyDescent="0.25">
      <c r="A110" s="318" t="s">
        <v>151</v>
      </c>
      <c r="B110" s="318"/>
      <c r="C110" s="271" t="s">
        <v>152</v>
      </c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65"/>
      <c r="O110" s="265"/>
      <c r="P110" s="265"/>
      <c r="Q110" s="265"/>
      <c r="R110" s="265"/>
      <c r="S110" s="265"/>
      <c r="T110" s="318">
        <v>4.5</v>
      </c>
      <c r="U110" s="318"/>
      <c r="V110" s="265">
        <f>T110*30</f>
        <v>135</v>
      </c>
      <c r="W110" s="265"/>
      <c r="X110" s="265">
        <f>SUM(Z110:AE110)</f>
        <v>0</v>
      </c>
      <c r="Y110" s="265"/>
      <c r="Z110" s="318"/>
      <c r="AA110" s="318"/>
      <c r="AB110" s="265"/>
      <c r="AC110" s="265"/>
      <c r="AD110" s="265"/>
      <c r="AE110" s="265"/>
      <c r="AF110" s="265">
        <f>V110-X110</f>
        <v>135</v>
      </c>
      <c r="AG110" s="265"/>
      <c r="AH110" s="64"/>
      <c r="AI110" s="258"/>
      <c r="AJ110" s="272"/>
      <c r="AK110" s="81"/>
      <c r="AL110" s="82"/>
      <c r="AM110" s="82"/>
      <c r="AN110" s="258"/>
      <c r="AO110" s="272"/>
      <c r="AP110" s="81"/>
      <c r="AQ110" s="82"/>
      <c r="AR110" s="82"/>
      <c r="AS110" s="258">
        <v>135</v>
      </c>
      <c r="AT110" s="272"/>
      <c r="AU110" s="81">
        <v>0</v>
      </c>
      <c r="AV110" s="82">
        <v>0</v>
      </c>
      <c r="AW110" s="82">
        <v>0</v>
      </c>
      <c r="AX110" s="258"/>
      <c r="AY110" s="272"/>
      <c r="AZ110" s="60"/>
      <c r="BA110" s="61"/>
      <c r="BB110" s="60"/>
      <c r="BC110" s="61"/>
      <c r="BD110" s="258" t="s">
        <v>21</v>
      </c>
      <c r="BE110" s="259"/>
      <c r="BF110" s="60"/>
      <c r="BG110" s="61"/>
      <c r="BI110" s="112"/>
      <c r="BJ110" s="112"/>
      <c r="BK110" s="112">
        <v>4.5</v>
      </c>
      <c r="BL110" s="75">
        <f>BI110+BJ110+BK110</f>
        <v>4.5</v>
      </c>
      <c r="BM110" s="76"/>
    </row>
    <row r="111" spans="1:65" s="31" customFormat="1" ht="17.25" customHeight="1" x14ac:dyDescent="0.2">
      <c r="A111" s="293"/>
      <c r="B111" s="293"/>
      <c r="C111" s="398" t="s">
        <v>37</v>
      </c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293">
        <f>T109+T110</f>
        <v>12</v>
      </c>
      <c r="U111" s="293"/>
      <c r="V111" s="293">
        <f>V109+V110</f>
        <v>360</v>
      </c>
      <c r="W111" s="293"/>
      <c r="X111" s="293">
        <f>X109+X110</f>
        <v>0</v>
      </c>
      <c r="Y111" s="293"/>
      <c r="Z111" s="293">
        <f>Z109+Z110</f>
        <v>0</v>
      </c>
      <c r="AA111" s="293"/>
      <c r="AB111" s="293">
        <f>AB109+AB110</f>
        <v>0</v>
      </c>
      <c r="AC111" s="293"/>
      <c r="AD111" s="293">
        <f>AD109+AD110</f>
        <v>0</v>
      </c>
      <c r="AE111" s="293"/>
      <c r="AF111" s="293">
        <f>AF109+AF110</f>
        <v>360</v>
      </c>
      <c r="AG111" s="293"/>
      <c r="AH111" s="204"/>
      <c r="AI111" s="242"/>
      <c r="AJ111" s="255"/>
      <c r="AK111" s="85"/>
      <c r="AL111" s="86"/>
      <c r="AM111" s="86"/>
      <c r="AN111" s="242">
        <f>AN109+AN110</f>
        <v>135</v>
      </c>
      <c r="AO111" s="255"/>
      <c r="AP111" s="85"/>
      <c r="AQ111" s="86"/>
      <c r="AR111" s="86"/>
      <c r="AS111" s="242">
        <f>AS109+AS110</f>
        <v>225</v>
      </c>
      <c r="AT111" s="255"/>
      <c r="AU111" s="85">
        <v>0</v>
      </c>
      <c r="AV111" s="86">
        <v>0</v>
      </c>
      <c r="AW111" s="86">
        <v>0</v>
      </c>
      <c r="AX111" s="242"/>
      <c r="AY111" s="255"/>
      <c r="AZ111" s="113"/>
      <c r="BA111" s="114"/>
      <c r="BB111" s="113"/>
      <c r="BC111" s="114"/>
      <c r="BD111" s="242" t="s">
        <v>21</v>
      </c>
      <c r="BE111" s="243"/>
      <c r="BF111" s="113"/>
      <c r="BG111" s="114"/>
      <c r="BI111" s="112">
        <f>SUM(BI59:BI110)</f>
        <v>26</v>
      </c>
      <c r="BJ111" s="112">
        <f>SUM(BJ59:BJ110)</f>
        <v>34</v>
      </c>
      <c r="BK111" s="112">
        <f>SUM(BK59:BK110)</f>
        <v>30</v>
      </c>
      <c r="BL111" s="76"/>
      <c r="BM111" s="76"/>
    </row>
    <row r="112" spans="1:65" s="28" customFormat="1" ht="17.25" customHeight="1" x14ac:dyDescent="0.2">
      <c r="A112" s="245"/>
      <c r="B112" s="245"/>
      <c r="C112" s="383" t="s">
        <v>92</v>
      </c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  <c r="N112" s="384"/>
      <c r="O112" s="384"/>
      <c r="P112" s="384"/>
      <c r="Q112" s="384"/>
      <c r="R112" s="384"/>
      <c r="S112" s="385"/>
      <c r="T112" s="386">
        <f>T86+T99+T107+T111</f>
        <v>90</v>
      </c>
      <c r="U112" s="386"/>
      <c r="V112" s="386">
        <f>V86+V99+V107+V111</f>
        <v>2700</v>
      </c>
      <c r="W112" s="386"/>
      <c r="X112" s="387">
        <f>X86+X99+X107+X110</f>
        <v>630</v>
      </c>
      <c r="Y112" s="387"/>
      <c r="Z112" s="387">
        <f>Z86+Z99+Z107+Z110</f>
        <v>318</v>
      </c>
      <c r="AA112" s="387"/>
      <c r="AB112" s="387">
        <f>AB86+AB99+AB107+AB110</f>
        <v>0</v>
      </c>
      <c r="AC112" s="387"/>
      <c r="AD112" s="387">
        <f>AD86+AD99+AD107+AD110</f>
        <v>312</v>
      </c>
      <c r="AE112" s="387"/>
      <c r="AF112" s="386">
        <f>AF86+AF99+AF107+AF111</f>
        <v>2070</v>
      </c>
      <c r="AG112" s="386"/>
      <c r="AH112" s="36"/>
      <c r="AI112" s="242"/>
      <c r="AJ112" s="255"/>
      <c r="AK112" s="81">
        <v>0</v>
      </c>
      <c r="AL112" s="82">
        <v>0</v>
      </c>
      <c r="AM112" s="82">
        <v>0</v>
      </c>
      <c r="AN112" s="242"/>
      <c r="AO112" s="255"/>
      <c r="AP112" s="81">
        <v>0</v>
      </c>
      <c r="AQ112" s="82">
        <v>0</v>
      </c>
      <c r="AR112" s="82">
        <v>0</v>
      </c>
      <c r="AS112" s="242"/>
      <c r="AT112" s="255"/>
      <c r="AU112" s="81">
        <v>0</v>
      </c>
      <c r="AV112" s="82">
        <v>0</v>
      </c>
      <c r="AW112" s="82">
        <v>0</v>
      </c>
      <c r="AX112" s="263"/>
      <c r="AY112" s="264"/>
      <c r="AZ112" s="263"/>
      <c r="BA112" s="264"/>
      <c r="BB112" s="263"/>
      <c r="BC112" s="264"/>
      <c r="BD112" s="263"/>
      <c r="BE112" s="264"/>
      <c r="BF112" s="263"/>
      <c r="BG112" s="264"/>
      <c r="BI112" s="401">
        <f>BI111+BJ111+BK111</f>
        <v>90</v>
      </c>
      <c r="BJ112" s="402"/>
      <c r="BK112" s="403"/>
      <c r="BL112" s="76"/>
      <c r="BM112" s="76"/>
    </row>
    <row r="113" spans="1:65" s="28" customFormat="1" ht="15.75" customHeight="1" x14ac:dyDescent="0.2">
      <c r="A113" s="245"/>
      <c r="B113" s="245"/>
      <c r="C113" s="383" t="s">
        <v>92</v>
      </c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4"/>
      <c r="Q113" s="384"/>
      <c r="R113" s="384"/>
      <c r="S113" s="385"/>
      <c r="T113" s="388">
        <v>90</v>
      </c>
      <c r="U113" s="389"/>
      <c r="V113" s="388">
        <v>2700</v>
      </c>
      <c r="W113" s="389"/>
      <c r="X113" s="388">
        <v>630</v>
      </c>
      <c r="Y113" s="389"/>
      <c r="Z113" s="390">
        <f>Z86+Z99+Z107</f>
        <v>318</v>
      </c>
      <c r="AA113" s="391"/>
      <c r="AB113" s="390">
        <f>AB86+AB99+AB107</f>
        <v>0</v>
      </c>
      <c r="AC113" s="391"/>
      <c r="AD113" s="390">
        <f>AD86+AD99+AD107</f>
        <v>312</v>
      </c>
      <c r="AE113" s="391"/>
      <c r="AF113" s="388">
        <v>2070</v>
      </c>
      <c r="AG113" s="389"/>
      <c r="AH113" s="37"/>
      <c r="AI113" s="250">
        <v>272</v>
      </c>
      <c r="AJ113" s="251"/>
      <c r="AK113" s="81">
        <v>0</v>
      </c>
      <c r="AL113" s="82">
        <v>0</v>
      </c>
      <c r="AM113" s="82">
        <v>0</v>
      </c>
      <c r="AN113" s="250">
        <v>220</v>
      </c>
      <c r="AO113" s="251"/>
      <c r="AP113" s="81">
        <v>0</v>
      </c>
      <c r="AQ113" s="82">
        <v>0</v>
      </c>
      <c r="AR113" s="82">
        <v>0</v>
      </c>
      <c r="AS113" s="250">
        <v>138</v>
      </c>
      <c r="AT113" s="251"/>
      <c r="AU113" s="81">
        <v>0</v>
      </c>
      <c r="AV113" s="82">
        <v>0</v>
      </c>
      <c r="AW113" s="82">
        <v>0</v>
      </c>
      <c r="AX113" s="263"/>
      <c r="AY113" s="264"/>
      <c r="AZ113" s="263"/>
      <c r="BA113" s="264"/>
      <c r="BB113" s="263"/>
      <c r="BC113" s="264"/>
      <c r="BD113" s="263"/>
      <c r="BE113" s="264"/>
      <c r="BF113" s="263"/>
      <c r="BG113" s="264"/>
      <c r="BI113" s="400"/>
      <c r="BJ113" s="400"/>
      <c r="BK113" s="400"/>
      <c r="BL113" s="206"/>
      <c r="BM113" s="206"/>
    </row>
    <row r="114" spans="1:65" s="6" customFormat="1" ht="15" customHeight="1" x14ac:dyDescent="0.25">
      <c r="A114" s="253"/>
      <c r="B114" s="253"/>
      <c r="C114" s="383" t="s">
        <v>93</v>
      </c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/>
      <c r="T114" s="384"/>
      <c r="U114" s="384"/>
      <c r="V114" s="384"/>
      <c r="W114" s="384"/>
      <c r="X114" s="384"/>
      <c r="Y114" s="384"/>
      <c r="Z114" s="384"/>
      <c r="AA114" s="384"/>
      <c r="AB114" s="384"/>
      <c r="AC114" s="384"/>
      <c r="AD114" s="384"/>
      <c r="AE114" s="384"/>
      <c r="AF114" s="384"/>
      <c r="AG114" s="385"/>
      <c r="AH114" s="38"/>
      <c r="AI114" s="249">
        <f>SUM(AI99+AI86)</f>
        <v>17</v>
      </c>
      <c r="AJ114" s="249"/>
      <c r="AK114" s="122"/>
      <c r="AL114" s="123"/>
      <c r="AM114" s="123"/>
      <c r="AN114" s="249">
        <f>SUM(AN99+AN86)</f>
        <v>17</v>
      </c>
      <c r="AO114" s="249"/>
      <c r="AP114" s="122"/>
      <c r="AQ114" s="123"/>
      <c r="AR114" s="123"/>
      <c r="AS114" s="249">
        <f>SUM(AS99+AS86)</f>
        <v>23</v>
      </c>
      <c r="AT114" s="249"/>
      <c r="AU114" s="81">
        <v>0</v>
      </c>
      <c r="AV114" s="82">
        <v>0</v>
      </c>
      <c r="AW114" s="82">
        <v>0</v>
      </c>
      <c r="AX114" s="261"/>
      <c r="AY114" s="262"/>
      <c r="AZ114" s="261"/>
      <c r="BA114" s="262"/>
      <c r="BB114" s="261"/>
      <c r="BC114" s="262"/>
      <c r="BD114" s="261"/>
      <c r="BE114" s="262"/>
      <c r="BF114" s="261"/>
      <c r="BG114" s="262"/>
      <c r="BI114" s="260"/>
      <c r="BJ114" s="260"/>
      <c r="BK114" s="205"/>
      <c r="BL114" s="205"/>
      <c r="BM114" s="205"/>
    </row>
    <row r="115" spans="1:65" s="6" customFormat="1" ht="15.75" customHeight="1" x14ac:dyDescent="0.25">
      <c r="A115" s="253"/>
      <c r="B115" s="253"/>
      <c r="C115" s="383" t="s">
        <v>94</v>
      </c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4"/>
      <c r="Q115" s="384"/>
      <c r="R115" s="384"/>
      <c r="S115" s="384"/>
      <c r="T115" s="384"/>
      <c r="U115" s="384"/>
      <c r="V115" s="384"/>
      <c r="W115" s="384"/>
      <c r="X115" s="384"/>
      <c r="Y115" s="384"/>
      <c r="Z115" s="384"/>
      <c r="AA115" s="384"/>
      <c r="AB115" s="384"/>
      <c r="AC115" s="384"/>
      <c r="AD115" s="384"/>
      <c r="AE115" s="384"/>
      <c r="AF115" s="384"/>
      <c r="AG115" s="385"/>
      <c r="AH115" s="39"/>
      <c r="AI115" s="394">
        <v>2</v>
      </c>
      <c r="AJ115" s="395"/>
      <c r="AK115" s="122">
        <v>0</v>
      </c>
      <c r="AL115" s="123">
        <v>0</v>
      </c>
      <c r="AM115" s="123">
        <v>0</v>
      </c>
      <c r="AN115" s="394">
        <v>2</v>
      </c>
      <c r="AO115" s="395"/>
      <c r="AP115" s="122">
        <v>0</v>
      </c>
      <c r="AQ115" s="123">
        <v>0</v>
      </c>
      <c r="AR115" s="123">
        <v>0</v>
      </c>
      <c r="AS115" s="396">
        <v>0</v>
      </c>
      <c r="AT115" s="397"/>
      <c r="AU115" s="81">
        <v>0</v>
      </c>
      <c r="AV115" s="82">
        <v>0</v>
      </c>
      <c r="AW115" s="82">
        <v>0</v>
      </c>
      <c r="AX115" s="392"/>
      <c r="AY115" s="393"/>
      <c r="AZ115" s="392"/>
      <c r="BA115" s="393"/>
      <c r="BB115" s="392"/>
      <c r="BC115" s="393"/>
      <c r="BD115" s="392"/>
      <c r="BE115" s="393"/>
      <c r="BF115" s="392"/>
      <c r="BG115" s="393"/>
    </row>
    <row r="116" spans="1:65" s="6" customFormat="1" ht="14.25" customHeight="1" x14ac:dyDescent="0.25">
      <c r="A116" s="253"/>
      <c r="B116" s="253"/>
      <c r="C116" s="383" t="s">
        <v>95</v>
      </c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4"/>
      <c r="Q116" s="384"/>
      <c r="R116" s="384"/>
      <c r="S116" s="384"/>
      <c r="T116" s="384"/>
      <c r="U116" s="384"/>
      <c r="V116" s="384"/>
      <c r="W116" s="384"/>
      <c r="X116" s="384"/>
      <c r="Y116" s="384"/>
      <c r="Z116" s="384"/>
      <c r="AA116" s="384"/>
      <c r="AB116" s="384"/>
      <c r="AC116" s="384"/>
      <c r="AD116" s="384"/>
      <c r="AE116" s="384"/>
      <c r="AF116" s="384"/>
      <c r="AG116" s="385"/>
      <c r="AH116" s="39"/>
      <c r="AI116" s="394">
        <v>4</v>
      </c>
      <c r="AJ116" s="395"/>
      <c r="AK116" s="193">
        <f>SUM(AK107:AK115)</f>
        <v>0</v>
      </c>
      <c r="AL116" s="194">
        <f>SUM(AL107:AL115)</f>
        <v>0</v>
      </c>
      <c r="AM116" s="194">
        <f>SUM(AM107:AM115)</f>
        <v>0</v>
      </c>
      <c r="AN116" s="394">
        <v>4</v>
      </c>
      <c r="AO116" s="395"/>
      <c r="AP116" s="193">
        <f>SUM(AP107:AP115)</f>
        <v>0</v>
      </c>
      <c r="AQ116" s="194">
        <f>SUM(AQ107:AQ115)</f>
        <v>0</v>
      </c>
      <c r="AR116" s="194">
        <f>SUM(AR107:AR115)</f>
        <v>0</v>
      </c>
      <c r="AS116" s="396">
        <v>4</v>
      </c>
      <c r="AT116" s="397"/>
      <c r="AU116" s="90">
        <f>SUM(AU107:AU115)</f>
        <v>0</v>
      </c>
      <c r="AV116" s="95">
        <f>SUM(AV107:AV115)</f>
        <v>0</v>
      </c>
      <c r="AW116" s="95">
        <f>SUM(AW107:AW115)</f>
        <v>0</v>
      </c>
      <c r="AX116" s="392"/>
      <c r="AY116" s="393"/>
      <c r="AZ116" s="392"/>
      <c r="BA116" s="393"/>
      <c r="BB116" s="392"/>
      <c r="BC116" s="393"/>
      <c r="BD116" s="392"/>
      <c r="BE116" s="393"/>
      <c r="BF116" s="392"/>
      <c r="BG116" s="393"/>
    </row>
    <row r="117" spans="1:65" s="5" customFormat="1" ht="11.25" customHeight="1" x14ac:dyDescent="0.25">
      <c r="A117" s="9"/>
      <c r="B117" s="9"/>
      <c r="C117" s="7"/>
      <c r="D117" s="7"/>
      <c r="E117" s="7"/>
      <c r="G117" s="7"/>
      <c r="H117" s="7"/>
      <c r="I117" s="7"/>
      <c r="J117" s="7"/>
      <c r="K117" s="7"/>
      <c r="L117" s="7"/>
      <c r="M117" s="7"/>
      <c r="N117" s="8"/>
      <c r="O117" s="8"/>
      <c r="P117" s="8"/>
      <c r="Q117" s="8"/>
      <c r="R117" s="8"/>
      <c r="S117" s="8"/>
      <c r="T117" s="9"/>
      <c r="U117" s="9"/>
      <c r="V117" s="8"/>
      <c r="W117" s="8"/>
      <c r="X117" s="8"/>
      <c r="Y117" s="8"/>
      <c r="Z117" s="9"/>
      <c r="AA117" s="9"/>
      <c r="AB117" s="8"/>
      <c r="AC117" s="8"/>
      <c r="AD117" s="8"/>
      <c r="AE117" s="8"/>
      <c r="AF117" s="8"/>
      <c r="AG117" s="40"/>
      <c r="AH117" s="40"/>
      <c r="AI117" s="3"/>
      <c r="AJ117" s="3"/>
      <c r="AK117" s="96"/>
      <c r="AL117" s="97"/>
      <c r="AM117" s="97"/>
      <c r="AN117" s="3"/>
      <c r="AO117" s="3"/>
      <c r="AP117" s="96"/>
      <c r="AQ117" s="97"/>
      <c r="AR117" s="97"/>
      <c r="AS117" s="3"/>
      <c r="AT117" s="3"/>
      <c r="AU117" s="96"/>
      <c r="AV117" s="97"/>
      <c r="AW117" s="97"/>
      <c r="AX117" s="3"/>
      <c r="AY117" s="4"/>
      <c r="AZ117" s="4"/>
      <c r="BA117" s="4"/>
      <c r="BB117" s="4"/>
      <c r="BC117" s="4"/>
      <c r="BD117" s="4"/>
      <c r="BE117" s="4"/>
      <c r="BF117" s="4"/>
      <c r="BG117" s="4"/>
    </row>
    <row r="118" spans="1:65" s="209" customFormat="1" ht="14.25" customHeight="1" x14ac:dyDescent="0.25">
      <c r="A118" s="207"/>
      <c r="B118" s="207"/>
      <c r="C118" s="207"/>
      <c r="D118" s="207"/>
      <c r="E118" s="207"/>
      <c r="F118" s="208"/>
      <c r="G118" s="207"/>
      <c r="H118" s="207"/>
      <c r="I118" s="207"/>
      <c r="J118" s="207"/>
      <c r="K118" s="207"/>
      <c r="N118" s="207" t="s">
        <v>153</v>
      </c>
      <c r="O118" s="208"/>
      <c r="P118" s="207"/>
      <c r="Q118" s="207"/>
      <c r="R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07"/>
      <c r="AY118" s="207"/>
      <c r="AZ118" s="207"/>
      <c r="BA118" s="207"/>
    </row>
    <row r="119" spans="1:65" s="209" customFormat="1" ht="14.25" customHeight="1" x14ac:dyDescent="0.25">
      <c r="A119" s="235"/>
      <c r="B119" s="211"/>
      <c r="C119" s="212"/>
      <c r="D119" s="229" t="s">
        <v>154</v>
      </c>
      <c r="E119" s="212"/>
      <c r="F119" s="213"/>
      <c r="G119" s="212"/>
      <c r="H119" s="212"/>
      <c r="I119" s="214"/>
      <c r="J119" s="239" t="s">
        <v>155</v>
      </c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1"/>
      <c r="X119" s="239" t="s">
        <v>156</v>
      </c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  <c r="AN119" s="240"/>
      <c r="AO119" s="240"/>
      <c r="AP119" s="240"/>
      <c r="AQ119" s="240"/>
      <c r="AR119" s="240"/>
      <c r="AS119" s="240"/>
      <c r="AT119" s="240"/>
      <c r="AU119" s="240"/>
      <c r="AV119" s="240"/>
      <c r="AW119" s="240"/>
      <c r="AX119" s="240"/>
      <c r="AY119" s="241"/>
      <c r="AZ119" s="207"/>
      <c r="BA119" s="207"/>
    </row>
    <row r="120" spans="1:65" s="209" customFormat="1" ht="14.25" customHeight="1" x14ac:dyDescent="0.25">
      <c r="A120" s="216"/>
      <c r="B120" s="215"/>
      <c r="C120" s="216"/>
      <c r="D120" s="216"/>
      <c r="E120" s="216"/>
      <c r="F120" s="217"/>
      <c r="G120" s="216"/>
      <c r="H120" s="216"/>
      <c r="I120" s="218"/>
      <c r="J120" s="215" t="s">
        <v>169</v>
      </c>
      <c r="K120" s="216"/>
      <c r="L120" s="216"/>
      <c r="M120" s="216"/>
      <c r="N120" s="216"/>
      <c r="O120" s="217"/>
      <c r="P120" s="216"/>
      <c r="Q120" s="216"/>
      <c r="R120" s="216"/>
      <c r="W120" s="228"/>
      <c r="X120" s="215" t="s">
        <v>168</v>
      </c>
      <c r="Y120" s="216"/>
      <c r="Z120" s="216"/>
      <c r="AA120" s="216"/>
      <c r="AB120" s="216"/>
      <c r="AC120" s="217"/>
      <c r="AD120" s="216"/>
      <c r="AE120" s="216"/>
      <c r="AF120" s="216"/>
      <c r="AG120" s="210"/>
      <c r="AH120" s="210"/>
      <c r="AI120" s="210"/>
      <c r="AJ120" s="210"/>
      <c r="AK120" s="210"/>
      <c r="AL120" s="207"/>
      <c r="AM120" s="207"/>
      <c r="AN120" s="207"/>
      <c r="AO120" s="207"/>
      <c r="AY120" s="228"/>
    </row>
    <row r="121" spans="1:65" s="209" customFormat="1" ht="14.25" customHeight="1" x14ac:dyDescent="0.25">
      <c r="A121" s="220"/>
      <c r="B121" s="219"/>
      <c r="C121" s="220"/>
      <c r="D121" s="220"/>
      <c r="E121" s="220"/>
      <c r="F121" s="221"/>
      <c r="G121" s="220"/>
      <c r="H121" s="220"/>
      <c r="I121" s="222"/>
      <c r="J121" s="219" t="s">
        <v>160</v>
      </c>
      <c r="K121" s="220"/>
      <c r="L121" s="220"/>
      <c r="M121" s="220"/>
      <c r="N121" s="220"/>
      <c r="O121" s="221"/>
      <c r="P121" s="220"/>
      <c r="Q121" s="220"/>
      <c r="R121" s="220"/>
      <c r="W121" s="228"/>
      <c r="X121" s="219" t="s">
        <v>157</v>
      </c>
      <c r="Y121" s="220"/>
      <c r="Z121" s="220"/>
      <c r="AA121" s="220"/>
      <c r="AB121" s="220"/>
      <c r="AC121" s="221"/>
      <c r="AD121" s="220"/>
      <c r="AE121" s="220"/>
      <c r="AF121" s="220"/>
      <c r="AG121" s="210"/>
      <c r="AH121" s="210"/>
      <c r="AI121" s="210"/>
      <c r="AJ121" s="210"/>
      <c r="AK121" s="210"/>
      <c r="AL121" s="207"/>
      <c r="AM121" s="207"/>
      <c r="AN121" s="207"/>
      <c r="AO121" s="207"/>
      <c r="AY121" s="228"/>
    </row>
    <row r="122" spans="1:65" s="209" customFormat="1" ht="14.25" customHeight="1" x14ac:dyDescent="0.25">
      <c r="A122" s="220"/>
      <c r="B122" s="219"/>
      <c r="C122" s="220"/>
      <c r="D122" s="220"/>
      <c r="E122" s="220"/>
      <c r="F122" s="221"/>
      <c r="G122" s="220"/>
      <c r="H122" s="220"/>
      <c r="I122" s="222"/>
      <c r="J122" s="219" t="s">
        <v>161</v>
      </c>
      <c r="K122" s="220"/>
      <c r="L122" s="220"/>
      <c r="M122" s="220"/>
      <c r="N122" s="220"/>
      <c r="O122" s="221"/>
      <c r="P122" s="220"/>
      <c r="Q122" s="220"/>
      <c r="R122" s="220"/>
      <c r="W122" s="228"/>
      <c r="X122" s="219" t="s">
        <v>158</v>
      </c>
      <c r="Y122" s="220"/>
      <c r="Z122" s="220"/>
      <c r="AA122" s="220"/>
      <c r="AB122" s="220"/>
      <c r="AC122" s="221"/>
      <c r="AD122" s="220"/>
      <c r="AE122" s="220"/>
      <c r="AF122" s="220"/>
      <c r="AG122" s="210"/>
      <c r="AH122" s="210"/>
      <c r="AI122" s="210"/>
      <c r="AJ122" s="210"/>
      <c r="AK122" s="210"/>
      <c r="AL122" s="207"/>
      <c r="AM122" s="207"/>
      <c r="AN122" s="207"/>
      <c r="AO122" s="207"/>
      <c r="AY122" s="228"/>
    </row>
    <row r="123" spans="1:65" s="209" customFormat="1" ht="14.25" customHeight="1" x14ac:dyDescent="0.25">
      <c r="A123" s="220"/>
      <c r="B123" s="219"/>
      <c r="C123" s="220"/>
      <c r="D123" s="220"/>
      <c r="E123" s="220"/>
      <c r="F123" s="221"/>
      <c r="G123" s="220"/>
      <c r="H123" s="220"/>
      <c r="I123" s="222"/>
      <c r="J123" s="219"/>
      <c r="K123" s="220"/>
      <c r="L123" s="220"/>
      <c r="M123" s="220"/>
      <c r="N123" s="220"/>
      <c r="O123" s="221"/>
      <c r="P123" s="220"/>
      <c r="Q123" s="220"/>
      <c r="R123" s="220"/>
      <c r="W123" s="228"/>
      <c r="X123" s="215"/>
      <c r="Y123" s="220"/>
      <c r="Z123" s="220"/>
      <c r="AA123" s="220"/>
      <c r="AB123" s="220"/>
      <c r="AC123" s="221"/>
      <c r="AD123" s="220"/>
      <c r="AE123" s="220"/>
      <c r="AF123" s="220"/>
      <c r="AG123" s="210"/>
      <c r="AH123" s="210"/>
      <c r="AI123" s="210"/>
      <c r="AJ123" s="210"/>
      <c r="AK123" s="210"/>
      <c r="AL123" s="207"/>
      <c r="AM123" s="207"/>
      <c r="AN123" s="207"/>
      <c r="AO123" s="207"/>
      <c r="AY123" s="228"/>
    </row>
    <row r="124" spans="1:65" s="209" customFormat="1" ht="14.25" customHeight="1" x14ac:dyDescent="0.25">
      <c r="A124" s="220"/>
      <c r="B124" s="219"/>
      <c r="C124" s="220"/>
      <c r="D124" s="220"/>
      <c r="E124" s="220"/>
      <c r="F124" s="221"/>
      <c r="G124" s="220"/>
      <c r="H124" s="220"/>
      <c r="I124" s="222"/>
      <c r="J124" s="215" t="s">
        <v>170</v>
      </c>
      <c r="K124" s="216"/>
      <c r="L124" s="216"/>
      <c r="M124" s="216"/>
      <c r="N124" s="216"/>
      <c r="O124" s="217"/>
      <c r="P124" s="216"/>
      <c r="Q124" s="216"/>
      <c r="R124" s="216"/>
      <c r="W124" s="228"/>
      <c r="X124" s="215" t="s">
        <v>171</v>
      </c>
      <c r="Y124" s="220"/>
      <c r="Z124" s="220"/>
      <c r="AA124" s="220"/>
      <c r="AB124" s="220"/>
      <c r="AC124" s="221"/>
      <c r="AD124" s="220"/>
      <c r="AE124" s="220"/>
      <c r="AF124" s="220"/>
      <c r="AG124" s="210"/>
      <c r="AH124" s="210"/>
      <c r="AI124" s="210"/>
      <c r="AJ124" s="210"/>
      <c r="AK124" s="210"/>
      <c r="AL124" s="207"/>
      <c r="AM124" s="207"/>
      <c r="AN124" s="207"/>
      <c r="AO124" s="207"/>
      <c r="AY124" s="228"/>
    </row>
    <row r="125" spans="1:65" s="209" customFormat="1" ht="14.25" customHeight="1" x14ac:dyDescent="0.25">
      <c r="A125" s="220"/>
      <c r="B125" s="219"/>
      <c r="C125" s="220"/>
      <c r="D125" s="220"/>
      <c r="E125" s="220"/>
      <c r="F125" s="221"/>
      <c r="G125" s="220"/>
      <c r="H125" s="220"/>
      <c r="I125" s="222"/>
      <c r="J125" s="219" t="s">
        <v>186</v>
      </c>
      <c r="K125" s="220"/>
      <c r="L125" s="220"/>
      <c r="M125" s="220"/>
      <c r="N125" s="220"/>
      <c r="O125" s="221"/>
      <c r="P125" s="220"/>
      <c r="Q125" s="220"/>
      <c r="R125" s="220"/>
      <c r="W125" s="228"/>
      <c r="X125" s="219" t="s">
        <v>162</v>
      </c>
      <c r="Y125" s="220"/>
      <c r="Z125" s="220"/>
      <c r="AA125" s="220"/>
      <c r="AB125" s="220"/>
      <c r="AC125" s="221"/>
      <c r="AD125" s="220"/>
      <c r="AE125" s="220"/>
      <c r="AF125" s="220"/>
      <c r="AG125" s="210"/>
      <c r="AH125" s="210"/>
      <c r="AI125" s="210"/>
      <c r="AJ125" s="210"/>
      <c r="AK125" s="210"/>
      <c r="AL125" s="207"/>
      <c r="AM125" s="207"/>
      <c r="AN125" s="207"/>
      <c r="AY125" s="228"/>
    </row>
    <row r="126" spans="1:65" s="209" customFormat="1" ht="14.25" customHeight="1" x14ac:dyDescent="0.25">
      <c r="A126" s="220"/>
      <c r="B126" s="219"/>
      <c r="C126" s="220"/>
      <c r="D126" s="220"/>
      <c r="E126" s="220"/>
      <c r="F126" s="221"/>
      <c r="G126" s="220"/>
      <c r="H126" s="220"/>
      <c r="I126" s="222"/>
      <c r="J126" s="179" t="s">
        <v>165</v>
      </c>
      <c r="K126" s="220"/>
      <c r="L126" s="220"/>
      <c r="M126" s="220"/>
      <c r="N126" s="220"/>
      <c r="O126" s="221"/>
      <c r="P126" s="220"/>
      <c r="Q126" s="220"/>
      <c r="R126" s="220"/>
      <c r="W126" s="228"/>
      <c r="X126" s="179" t="s">
        <v>164</v>
      </c>
      <c r="AE126" s="210"/>
      <c r="AF126" s="210"/>
      <c r="AG126" s="210"/>
      <c r="AH126" s="210"/>
      <c r="AI126" s="210"/>
      <c r="AJ126" s="220"/>
      <c r="AK126" s="220"/>
      <c r="AL126" s="220"/>
      <c r="AM126" s="220"/>
      <c r="AN126" s="220"/>
      <c r="AO126" s="221"/>
      <c r="AP126" s="220"/>
      <c r="AQ126" s="220"/>
      <c r="AR126" s="220"/>
      <c r="AS126" s="210"/>
      <c r="AT126" s="210"/>
      <c r="AU126" s="210"/>
      <c r="AV126" s="210"/>
      <c r="AW126" s="210"/>
      <c r="AX126" s="207"/>
      <c r="AY126" s="230"/>
      <c r="AZ126" s="207"/>
      <c r="BA126" s="207"/>
    </row>
    <row r="127" spans="1:65" s="209" customFormat="1" ht="14.25" customHeight="1" x14ac:dyDescent="0.25">
      <c r="A127" s="220"/>
      <c r="B127" s="219"/>
      <c r="C127" s="220"/>
      <c r="D127" s="220"/>
      <c r="E127" s="220"/>
      <c r="F127" s="221"/>
      <c r="G127" s="220"/>
      <c r="H127" s="220"/>
      <c r="I127" s="222"/>
      <c r="J127" s="219"/>
      <c r="K127" s="220"/>
      <c r="L127" s="220"/>
      <c r="M127" s="220"/>
      <c r="N127" s="220"/>
      <c r="O127" s="221"/>
      <c r="P127" s="220"/>
      <c r="Q127" s="220"/>
      <c r="R127" s="220"/>
      <c r="W127" s="228"/>
      <c r="X127" s="179" t="s">
        <v>185</v>
      </c>
      <c r="AE127" s="210"/>
      <c r="AF127" s="210"/>
      <c r="AG127" s="210"/>
      <c r="AH127" s="210"/>
      <c r="AI127" s="210"/>
      <c r="AJ127" s="220"/>
      <c r="AK127" s="220"/>
      <c r="AL127" s="220"/>
      <c r="AM127" s="220"/>
      <c r="AN127" s="220"/>
      <c r="AO127" s="221"/>
      <c r="AP127" s="220"/>
      <c r="AQ127" s="220"/>
      <c r="AR127" s="220"/>
      <c r="AS127" s="210"/>
      <c r="AT127" s="210"/>
      <c r="AU127" s="210"/>
      <c r="AV127" s="210"/>
      <c r="AW127" s="210"/>
      <c r="AX127" s="207"/>
      <c r="AY127" s="230"/>
      <c r="AZ127" s="207"/>
      <c r="BA127" s="207"/>
    </row>
    <row r="128" spans="1:65" s="209" customFormat="1" ht="14.25" customHeight="1" x14ac:dyDescent="0.25">
      <c r="A128" s="220"/>
      <c r="B128" s="219"/>
      <c r="C128" s="220"/>
      <c r="D128" s="220"/>
      <c r="E128" s="220"/>
      <c r="F128" s="221"/>
      <c r="G128" s="220"/>
      <c r="H128" s="220"/>
      <c r="I128" s="222"/>
      <c r="J128" s="215" t="s">
        <v>172</v>
      </c>
      <c r="K128" s="216"/>
      <c r="L128" s="216"/>
      <c r="M128" s="216"/>
      <c r="N128" s="216"/>
      <c r="O128" s="217"/>
      <c r="P128" s="216"/>
      <c r="Q128" s="216"/>
      <c r="R128" s="216"/>
      <c r="W128" s="228"/>
      <c r="X128" s="215" t="s">
        <v>173</v>
      </c>
      <c r="Y128" s="220"/>
      <c r="Z128" s="220"/>
      <c r="AA128" s="220"/>
      <c r="AB128" s="220"/>
      <c r="AC128" s="221"/>
      <c r="AD128" s="220"/>
      <c r="AE128" s="220"/>
      <c r="AF128" s="220"/>
      <c r="AG128" s="210"/>
      <c r="AH128" s="210"/>
      <c r="AI128" s="210"/>
      <c r="AJ128" s="210"/>
      <c r="AK128" s="220"/>
      <c r="AL128" s="220"/>
      <c r="AM128" s="220"/>
      <c r="AN128" s="220"/>
      <c r="AO128" s="221"/>
      <c r="AP128" s="220"/>
      <c r="AQ128" s="220"/>
      <c r="AR128" s="220"/>
      <c r="AS128" s="210"/>
      <c r="AT128" s="210"/>
      <c r="AU128" s="210"/>
      <c r="AV128" s="210"/>
      <c r="AW128" s="210"/>
      <c r="AX128" s="207"/>
      <c r="AY128" s="230"/>
      <c r="AZ128" s="207"/>
      <c r="BA128" s="207"/>
    </row>
    <row r="129" spans="1:59" s="209" customFormat="1" ht="14.25" customHeight="1" x14ac:dyDescent="0.25">
      <c r="A129" s="220"/>
      <c r="B129" s="219"/>
      <c r="C129" s="220"/>
      <c r="D129" s="220"/>
      <c r="E129" s="220"/>
      <c r="F129" s="221"/>
      <c r="G129" s="220"/>
      <c r="H129" s="220"/>
      <c r="I129" s="222"/>
      <c r="J129" s="219" t="s">
        <v>163</v>
      </c>
      <c r="K129" s="220"/>
      <c r="L129" s="220"/>
      <c r="M129" s="220"/>
      <c r="N129" s="220"/>
      <c r="O129" s="221"/>
      <c r="P129" s="220"/>
      <c r="Q129" s="220"/>
      <c r="R129" s="220"/>
      <c r="W129" s="228"/>
      <c r="X129" s="219" t="s">
        <v>166</v>
      </c>
      <c r="Y129" s="220"/>
      <c r="Z129" s="220"/>
      <c r="AA129" s="220"/>
      <c r="AB129" s="220"/>
      <c r="AC129" s="221"/>
      <c r="AD129" s="220"/>
      <c r="AE129" s="220"/>
      <c r="AF129" s="220"/>
      <c r="AG129" s="210"/>
      <c r="AH129" s="210"/>
      <c r="AI129" s="210"/>
      <c r="AJ129" s="210"/>
      <c r="AK129" s="220"/>
      <c r="AL129" s="220"/>
      <c r="AM129" s="220"/>
      <c r="AN129" s="220"/>
      <c r="AO129" s="221"/>
      <c r="AP129" s="220"/>
      <c r="AQ129" s="220"/>
      <c r="AR129" s="220"/>
      <c r="AS129" s="210"/>
      <c r="AT129" s="210"/>
      <c r="AU129" s="210"/>
      <c r="AV129" s="210"/>
      <c r="AW129" s="210"/>
      <c r="AX129" s="207"/>
      <c r="AY129" s="230"/>
      <c r="AZ129" s="207"/>
      <c r="BA129" s="207"/>
    </row>
    <row r="130" spans="1:59" s="209" customFormat="1" ht="14.25" customHeight="1" x14ac:dyDescent="0.25">
      <c r="A130" s="220"/>
      <c r="B130" s="219"/>
      <c r="C130" s="220"/>
      <c r="D130" s="220"/>
      <c r="E130" s="220"/>
      <c r="F130" s="221"/>
      <c r="G130" s="220"/>
      <c r="H130" s="220"/>
      <c r="I130" s="222"/>
      <c r="J130" s="219" t="s">
        <v>164</v>
      </c>
      <c r="K130" s="220"/>
      <c r="L130" s="220"/>
      <c r="M130" s="220"/>
      <c r="N130" s="220"/>
      <c r="O130" s="221"/>
      <c r="P130" s="220"/>
      <c r="Q130" s="220"/>
      <c r="R130" s="220"/>
      <c r="W130" s="228"/>
      <c r="X130" s="179" t="s">
        <v>188</v>
      </c>
      <c r="AE130" s="210"/>
      <c r="AF130" s="210"/>
      <c r="AG130" s="210"/>
      <c r="AH130" s="210"/>
      <c r="AI130" s="210"/>
      <c r="AJ130" s="220"/>
      <c r="AK130" s="220"/>
      <c r="AL130" s="220"/>
      <c r="AM130" s="220"/>
      <c r="AN130" s="220"/>
      <c r="AO130" s="221"/>
      <c r="AP130" s="220"/>
      <c r="AQ130" s="220"/>
      <c r="AR130" s="220"/>
      <c r="AS130" s="210"/>
      <c r="AT130" s="210"/>
      <c r="AU130" s="210"/>
      <c r="AV130" s="210"/>
      <c r="AW130" s="210"/>
      <c r="AX130" s="207"/>
      <c r="AY130" s="230"/>
      <c r="AZ130" s="207"/>
      <c r="BA130" s="207"/>
    </row>
    <row r="131" spans="1:59" s="209" customFormat="1" ht="14.25" customHeight="1" x14ac:dyDescent="0.25">
      <c r="A131" s="220"/>
      <c r="B131" s="219"/>
      <c r="C131" s="220"/>
      <c r="D131" s="220"/>
      <c r="E131" s="220"/>
      <c r="F131" s="221"/>
      <c r="G131" s="220"/>
      <c r="H131" s="220"/>
      <c r="I131" s="222"/>
      <c r="J131" s="179" t="s">
        <v>187</v>
      </c>
      <c r="K131" s="220"/>
      <c r="L131" s="220"/>
      <c r="M131" s="220"/>
      <c r="N131" s="220"/>
      <c r="O131" s="221"/>
      <c r="P131" s="220"/>
      <c r="Q131" s="220"/>
      <c r="R131" s="220"/>
      <c r="W131" s="228"/>
      <c r="X131" s="236"/>
      <c r="AE131" s="210"/>
      <c r="AF131" s="210"/>
      <c r="AG131" s="210"/>
      <c r="AH131" s="210"/>
      <c r="AI131" s="210"/>
      <c r="AJ131" s="220"/>
      <c r="AK131" s="220"/>
      <c r="AL131" s="220"/>
      <c r="AM131" s="220"/>
      <c r="AN131" s="220"/>
      <c r="AO131" s="221"/>
      <c r="AP131" s="220"/>
      <c r="AQ131" s="220"/>
      <c r="AR131" s="220"/>
      <c r="AS131" s="210"/>
      <c r="AT131" s="210"/>
      <c r="AU131" s="210"/>
      <c r="AV131" s="210"/>
      <c r="AW131" s="210"/>
      <c r="AX131" s="207"/>
      <c r="AY131" s="230"/>
      <c r="AZ131" s="207"/>
      <c r="BA131" s="207"/>
    </row>
    <row r="132" spans="1:59" s="209" customFormat="1" ht="14.25" customHeight="1" x14ac:dyDescent="0.25">
      <c r="A132" s="220"/>
      <c r="B132" s="219"/>
      <c r="C132" s="220"/>
      <c r="D132" s="220"/>
      <c r="E132" s="220"/>
      <c r="F132" s="221"/>
      <c r="G132" s="220"/>
      <c r="H132" s="220"/>
      <c r="I132" s="222"/>
      <c r="J132" s="219"/>
      <c r="K132" s="220"/>
      <c r="L132" s="220"/>
      <c r="M132" s="220"/>
      <c r="N132" s="220"/>
      <c r="O132" s="221"/>
      <c r="P132" s="220"/>
      <c r="Q132" s="220"/>
      <c r="R132" s="220"/>
      <c r="S132" s="220"/>
      <c r="T132" s="220"/>
      <c r="U132" s="220"/>
      <c r="V132" s="220"/>
      <c r="W132" s="222"/>
      <c r="X132" s="215" t="s">
        <v>174</v>
      </c>
      <c r="Y132" s="220"/>
      <c r="Z132" s="220"/>
      <c r="AA132" s="220"/>
      <c r="AB132" s="220"/>
      <c r="AC132" s="221"/>
      <c r="AD132" s="220"/>
      <c r="AE132" s="220"/>
      <c r="AF132" s="220"/>
      <c r="AG132" s="210"/>
      <c r="AH132" s="210"/>
      <c r="AI132" s="210"/>
      <c r="AJ132" s="210"/>
      <c r="AK132" s="220"/>
      <c r="AL132" s="220"/>
      <c r="AM132" s="220"/>
      <c r="AN132" s="220"/>
      <c r="AO132" s="221"/>
      <c r="AP132" s="220"/>
      <c r="AQ132" s="220"/>
      <c r="AR132" s="220"/>
      <c r="AS132" s="210"/>
      <c r="AT132" s="210"/>
      <c r="AU132" s="210"/>
      <c r="AV132" s="210"/>
      <c r="AW132" s="210"/>
      <c r="AX132" s="207"/>
      <c r="AY132" s="230"/>
      <c r="AZ132" s="207"/>
      <c r="BA132" s="207"/>
    </row>
    <row r="133" spans="1:59" s="209" customFormat="1" ht="14.25" customHeight="1" x14ac:dyDescent="0.25">
      <c r="A133" s="220"/>
      <c r="B133" s="219"/>
      <c r="C133" s="220"/>
      <c r="D133" s="220"/>
      <c r="E133" s="220"/>
      <c r="F133" s="221"/>
      <c r="G133" s="220"/>
      <c r="H133" s="220"/>
      <c r="I133" s="222"/>
      <c r="J133" s="219"/>
      <c r="K133" s="220"/>
      <c r="L133" s="220"/>
      <c r="M133" s="220"/>
      <c r="N133" s="220"/>
      <c r="O133" s="221"/>
      <c r="P133" s="220"/>
      <c r="Q133" s="220"/>
      <c r="R133" s="220"/>
      <c r="S133" s="220"/>
      <c r="T133" s="220"/>
      <c r="U133" s="220"/>
      <c r="V133" s="220"/>
      <c r="W133" s="222"/>
      <c r="X133" s="219" t="s">
        <v>167</v>
      </c>
      <c r="Y133" s="220"/>
      <c r="Z133" s="220"/>
      <c r="AA133" s="220"/>
      <c r="AB133" s="220"/>
      <c r="AC133" s="221"/>
      <c r="AD133" s="220"/>
      <c r="AE133" s="220"/>
      <c r="AF133" s="220"/>
      <c r="AG133" s="210"/>
      <c r="AH133" s="210"/>
      <c r="AI133" s="210"/>
      <c r="AJ133" s="210"/>
      <c r="AK133" s="220"/>
      <c r="AL133" s="220"/>
      <c r="AM133" s="220"/>
      <c r="AN133" s="220"/>
      <c r="AO133" s="221"/>
      <c r="AP133" s="220"/>
      <c r="AQ133" s="220"/>
      <c r="AR133" s="220"/>
      <c r="AS133" s="210"/>
      <c r="AT133" s="210"/>
      <c r="AU133" s="210"/>
      <c r="AV133" s="210"/>
      <c r="AW133" s="210"/>
      <c r="AX133" s="207"/>
      <c r="AY133" s="230"/>
      <c r="AZ133" s="207"/>
      <c r="BA133" s="207"/>
    </row>
    <row r="134" spans="1:59" s="209" customFormat="1" ht="14.25" customHeight="1" x14ac:dyDescent="0.25">
      <c r="A134" s="220"/>
      <c r="B134" s="219"/>
      <c r="C134" s="220"/>
      <c r="D134" s="220"/>
      <c r="E134" s="220"/>
      <c r="F134" s="221"/>
      <c r="G134" s="220"/>
      <c r="H134" s="220"/>
      <c r="I134" s="222"/>
      <c r="J134" s="219"/>
      <c r="K134" s="220"/>
      <c r="L134" s="220"/>
      <c r="M134" s="220"/>
      <c r="N134" s="220"/>
      <c r="O134" s="221"/>
      <c r="P134" s="220"/>
      <c r="Q134" s="220"/>
      <c r="R134" s="220"/>
      <c r="S134" s="220"/>
      <c r="T134" s="220"/>
      <c r="U134" s="220"/>
      <c r="V134" s="220"/>
      <c r="W134" s="222"/>
      <c r="X134" s="179" t="s">
        <v>189</v>
      </c>
      <c r="AE134" s="210"/>
      <c r="AF134" s="210"/>
      <c r="AG134" s="210"/>
      <c r="AH134" s="210"/>
      <c r="AI134" s="210"/>
      <c r="AJ134" s="220"/>
      <c r="AK134" s="220"/>
      <c r="AL134" s="220"/>
      <c r="AM134" s="220"/>
      <c r="AN134" s="220"/>
      <c r="AO134" s="221"/>
      <c r="AP134" s="220"/>
      <c r="AQ134" s="220"/>
      <c r="AR134" s="220"/>
      <c r="AS134" s="210"/>
      <c r="AT134" s="210"/>
      <c r="AU134" s="210"/>
      <c r="AV134" s="210"/>
      <c r="AW134" s="210"/>
      <c r="AX134" s="207"/>
      <c r="AY134" s="230"/>
      <c r="AZ134" s="207"/>
      <c r="BA134" s="207"/>
    </row>
    <row r="135" spans="1:59" s="209" customFormat="1" ht="14.25" customHeight="1" x14ac:dyDescent="0.25">
      <c r="A135" s="220"/>
      <c r="B135" s="223"/>
      <c r="C135" s="224"/>
      <c r="D135" s="224"/>
      <c r="E135" s="224"/>
      <c r="F135" s="225"/>
      <c r="G135" s="224"/>
      <c r="H135" s="224"/>
      <c r="I135" s="226"/>
      <c r="J135" s="223"/>
      <c r="K135" s="224"/>
      <c r="L135" s="224"/>
      <c r="M135" s="224"/>
      <c r="N135" s="224"/>
      <c r="O135" s="225"/>
      <c r="P135" s="224"/>
      <c r="Q135" s="224"/>
      <c r="R135" s="224"/>
      <c r="S135" s="224"/>
      <c r="T135" s="224"/>
      <c r="U135" s="224"/>
      <c r="V135" s="224"/>
      <c r="W135" s="226"/>
      <c r="X135" s="231"/>
      <c r="Y135" s="224"/>
      <c r="Z135" s="224"/>
      <c r="AA135" s="224"/>
      <c r="AB135" s="227"/>
      <c r="AC135" s="227"/>
      <c r="AD135" s="227"/>
      <c r="AE135" s="227"/>
      <c r="AF135" s="227"/>
      <c r="AG135" s="227"/>
      <c r="AH135" s="227"/>
      <c r="AI135" s="227"/>
      <c r="AJ135" s="224"/>
      <c r="AK135" s="224"/>
      <c r="AL135" s="224"/>
      <c r="AM135" s="224"/>
      <c r="AN135" s="224"/>
      <c r="AO135" s="225"/>
      <c r="AP135" s="224"/>
      <c r="AQ135" s="224"/>
      <c r="AR135" s="224"/>
      <c r="AS135" s="227"/>
      <c r="AT135" s="227"/>
      <c r="AU135" s="227"/>
      <c r="AV135" s="227"/>
      <c r="AW135" s="227"/>
      <c r="AX135" s="232"/>
      <c r="AY135" s="233"/>
      <c r="AZ135" s="207"/>
      <c r="BA135" s="207"/>
    </row>
    <row r="136" spans="1:59" s="209" customFormat="1" ht="14.25" customHeight="1" x14ac:dyDescent="0.25">
      <c r="A136" s="220"/>
      <c r="B136" s="220"/>
      <c r="C136" s="186"/>
      <c r="D136" s="220"/>
      <c r="E136" s="220"/>
      <c r="F136" s="221"/>
      <c r="G136" s="220"/>
      <c r="H136" s="220"/>
      <c r="I136" s="220"/>
      <c r="J136" s="220"/>
      <c r="K136" s="220"/>
      <c r="L136" s="220"/>
      <c r="M136" s="220"/>
      <c r="N136" s="220"/>
      <c r="O136" s="221"/>
      <c r="P136" s="220"/>
      <c r="Q136" s="220"/>
      <c r="R136" s="220"/>
      <c r="S136" s="220"/>
      <c r="T136" s="220"/>
      <c r="U136" s="220"/>
      <c r="V136" s="220"/>
      <c r="W136" s="220"/>
      <c r="X136" s="221"/>
      <c r="Y136" s="220"/>
      <c r="Z136" s="220"/>
      <c r="AA136" s="22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07"/>
      <c r="AY136" s="207"/>
      <c r="AZ136" s="207"/>
      <c r="BA136" s="207"/>
    </row>
    <row r="137" spans="1:59" s="186" customFormat="1" ht="17.25" customHeight="1" x14ac:dyDescent="0.25">
      <c r="A137" s="185"/>
      <c r="B137" s="185"/>
      <c r="C137" s="187"/>
      <c r="D137" s="187"/>
      <c r="F137" s="188" t="s">
        <v>146</v>
      </c>
      <c r="G137" s="187"/>
      <c r="H137" s="187"/>
      <c r="I137" s="187"/>
      <c r="J137" s="187"/>
      <c r="K137" s="187"/>
      <c r="L137" s="187"/>
      <c r="M137" s="187"/>
      <c r="N137" s="189"/>
      <c r="O137" s="189"/>
      <c r="P137" s="189"/>
      <c r="Q137" s="189"/>
      <c r="R137" s="189"/>
      <c r="S137" s="189"/>
      <c r="T137" s="185"/>
      <c r="U137" s="185"/>
      <c r="V137" s="189"/>
      <c r="W137" s="189"/>
      <c r="X137" s="189"/>
      <c r="Y137" s="189"/>
      <c r="Z137" s="185"/>
      <c r="AA137" s="185"/>
      <c r="AB137" s="189"/>
      <c r="AC137" s="189"/>
      <c r="AD137" s="189"/>
      <c r="AE137" s="189"/>
      <c r="AF137" s="189"/>
      <c r="AG137" s="189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</row>
    <row r="138" spans="1:59" s="186" customFormat="1" ht="12.75" customHeight="1" x14ac:dyDescent="0.25">
      <c r="A138" s="185"/>
      <c r="B138" s="185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9"/>
      <c r="O138" s="189"/>
      <c r="P138" s="189"/>
      <c r="Q138" s="189"/>
      <c r="R138" s="189"/>
      <c r="S138" s="189"/>
      <c r="T138" s="185"/>
      <c r="U138" s="185"/>
      <c r="V138" s="189"/>
      <c r="W138" s="189"/>
      <c r="X138" s="189"/>
      <c r="Y138" s="189"/>
      <c r="Z138" s="185"/>
      <c r="AA138" s="185"/>
      <c r="AB138" s="189"/>
      <c r="AC138" s="189"/>
      <c r="AD138" s="189"/>
      <c r="AE138" s="189"/>
      <c r="AF138" s="189"/>
      <c r="AG138" s="189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</row>
    <row r="139" spans="1:59" s="186" customFormat="1" ht="17.25" customHeight="1" x14ac:dyDescent="0.25">
      <c r="A139" s="185"/>
      <c r="B139" s="185"/>
      <c r="C139" s="187"/>
      <c r="D139" s="187"/>
      <c r="E139" s="187"/>
      <c r="F139" s="188" t="s">
        <v>147</v>
      </c>
      <c r="G139" s="187"/>
      <c r="H139" s="187"/>
      <c r="I139" s="187"/>
      <c r="J139" s="187"/>
      <c r="K139" s="187"/>
      <c r="L139" s="187"/>
      <c r="M139" s="187"/>
      <c r="N139" s="189"/>
      <c r="O139" s="189"/>
      <c r="P139" s="189"/>
      <c r="Q139" s="189"/>
      <c r="R139" s="189"/>
      <c r="S139" s="189"/>
      <c r="T139" s="185"/>
      <c r="U139" s="185"/>
      <c r="V139" s="189"/>
      <c r="W139" s="189"/>
      <c r="X139" s="189"/>
      <c r="Y139" s="189"/>
      <c r="Z139" s="185"/>
      <c r="AA139" s="185"/>
      <c r="AB139" s="189"/>
      <c r="AC139" s="189"/>
      <c r="AD139" s="189"/>
      <c r="AE139" s="189"/>
      <c r="AF139" s="189"/>
      <c r="AG139" s="189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</row>
    <row r="140" spans="1:59" s="186" customFormat="1" ht="17.25" customHeight="1" x14ac:dyDescent="0.25">
      <c r="A140" s="185"/>
      <c r="B140" s="185"/>
      <c r="C140" s="187"/>
      <c r="D140" s="187"/>
      <c r="E140" s="187"/>
      <c r="F140" s="188"/>
      <c r="G140" s="187"/>
      <c r="H140" s="187"/>
      <c r="I140" s="187"/>
      <c r="J140" s="187"/>
      <c r="K140" s="187"/>
      <c r="L140" s="187"/>
      <c r="M140" s="187"/>
      <c r="N140" s="189"/>
      <c r="O140" s="189"/>
      <c r="P140" s="189"/>
      <c r="Q140" s="189"/>
      <c r="R140" s="189"/>
      <c r="S140" s="189"/>
      <c r="T140" s="185"/>
      <c r="U140" s="185"/>
      <c r="V140" s="189"/>
      <c r="W140" s="189"/>
      <c r="X140" s="189"/>
      <c r="Y140" s="189"/>
      <c r="Z140" s="185"/>
      <c r="AA140" s="185"/>
      <c r="AB140" s="189"/>
      <c r="AC140" s="189"/>
      <c r="AD140" s="189"/>
      <c r="AE140" s="189"/>
      <c r="AF140" s="189"/>
      <c r="AG140" s="189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</row>
    <row r="141" spans="1:59" s="186" customFormat="1" ht="17.25" customHeight="1" x14ac:dyDescent="0.25">
      <c r="A141" s="185"/>
      <c r="B141" s="185"/>
      <c r="C141" s="187"/>
      <c r="D141" s="187"/>
      <c r="E141" s="187"/>
      <c r="F141" s="188" t="s">
        <v>148</v>
      </c>
      <c r="G141" s="187"/>
      <c r="H141" s="187"/>
      <c r="I141" s="187"/>
      <c r="J141" s="187"/>
      <c r="K141" s="187"/>
      <c r="L141" s="187"/>
      <c r="M141" s="187"/>
      <c r="N141" s="189"/>
      <c r="O141" s="189"/>
      <c r="P141" s="189"/>
      <c r="Q141" s="189"/>
      <c r="R141" s="189"/>
      <c r="S141" s="189"/>
      <c r="T141" s="185"/>
      <c r="U141" s="185"/>
      <c r="V141" s="189"/>
      <c r="W141" s="189"/>
      <c r="X141" s="189"/>
      <c r="Y141" s="189"/>
      <c r="Z141" s="185"/>
      <c r="AA141" s="185"/>
      <c r="AB141" s="189"/>
      <c r="AC141" s="189"/>
      <c r="AD141" s="189"/>
      <c r="AE141" s="189"/>
      <c r="AF141" s="189"/>
      <c r="AG141" s="189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</row>
    <row r="142" spans="1:59" s="186" customFormat="1" ht="17.25" customHeight="1" x14ac:dyDescent="0.25">
      <c r="A142" s="185"/>
      <c r="B142" s="185"/>
      <c r="C142" s="187"/>
      <c r="D142" s="187"/>
      <c r="E142" s="187"/>
      <c r="F142" s="188"/>
      <c r="G142" s="187"/>
      <c r="H142" s="187"/>
      <c r="I142" s="187"/>
      <c r="J142" s="187"/>
      <c r="K142" s="187"/>
      <c r="L142" s="187"/>
      <c r="M142" s="187"/>
      <c r="N142" s="189"/>
      <c r="O142" s="189"/>
      <c r="P142" s="189"/>
      <c r="Q142" s="189"/>
      <c r="R142" s="189"/>
      <c r="S142" s="189"/>
      <c r="T142" s="185"/>
      <c r="U142" s="185"/>
      <c r="V142" s="189"/>
      <c r="W142" s="189"/>
      <c r="X142" s="189"/>
      <c r="Y142" s="189"/>
      <c r="Z142" s="185"/>
      <c r="AA142" s="185"/>
      <c r="AB142" s="189"/>
      <c r="AC142" s="189"/>
      <c r="AD142" s="189"/>
      <c r="AE142" s="189"/>
      <c r="AF142" s="189"/>
      <c r="AG142" s="189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</row>
    <row r="143" spans="1:59" s="186" customFormat="1" ht="17.25" customHeight="1" x14ac:dyDescent="0.25">
      <c r="A143" s="185"/>
      <c r="B143" s="185"/>
      <c r="C143" s="107"/>
      <c r="D143" s="187"/>
      <c r="E143" s="187"/>
      <c r="F143" s="188" t="s">
        <v>149</v>
      </c>
      <c r="G143" s="187"/>
      <c r="H143" s="187"/>
      <c r="I143" s="187"/>
      <c r="J143" s="187"/>
      <c r="K143" s="187"/>
      <c r="L143" s="187"/>
      <c r="M143" s="187"/>
      <c r="N143" s="189"/>
      <c r="O143" s="189"/>
      <c r="P143" s="189"/>
      <c r="Q143" s="189"/>
      <c r="R143" s="189"/>
      <c r="S143" s="189"/>
      <c r="T143" s="185"/>
      <c r="U143" s="185"/>
      <c r="V143" s="189"/>
      <c r="W143" s="189"/>
      <c r="X143" s="189"/>
      <c r="Y143" s="189"/>
      <c r="Z143" s="185"/>
      <c r="AA143" s="185"/>
      <c r="AB143" s="189"/>
      <c r="AC143" s="189"/>
      <c r="AD143" s="189"/>
      <c r="AE143" s="189"/>
      <c r="AF143" s="189"/>
      <c r="AG143" s="189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</row>
    <row r="144" spans="1:59" s="108" customFormat="1" ht="19.5" customHeight="1" x14ac:dyDescent="0.3">
      <c r="A144" s="109"/>
      <c r="B144" s="117"/>
      <c r="C144" s="15"/>
      <c r="D144" s="107"/>
      <c r="E144" s="107"/>
      <c r="F144" s="107"/>
      <c r="G144" s="118"/>
      <c r="H144" s="107"/>
      <c r="I144" s="107"/>
      <c r="J144" s="107"/>
      <c r="K144" s="107"/>
      <c r="L144" s="107"/>
      <c r="M144" s="107"/>
      <c r="N144" s="107"/>
      <c r="O144" s="118"/>
      <c r="P144" s="107"/>
      <c r="Q144" s="107"/>
      <c r="R144" s="107"/>
      <c r="S144" s="107"/>
      <c r="T144" s="109"/>
      <c r="U144" s="117"/>
      <c r="V144" s="107"/>
      <c r="W144" s="107"/>
      <c r="X144" s="107"/>
      <c r="Y144" s="107"/>
      <c r="Z144" s="118"/>
      <c r="AA144" s="107"/>
      <c r="AB144" s="107"/>
      <c r="AC144" s="107"/>
      <c r="AD144" s="107"/>
      <c r="AE144" s="107"/>
      <c r="AF144" s="107"/>
      <c r="AG144" s="117"/>
      <c r="AH144" s="117"/>
      <c r="AI144" s="118"/>
      <c r="AJ144" s="107"/>
      <c r="AK144" s="116"/>
      <c r="AL144" s="116"/>
      <c r="AM144" s="116"/>
      <c r="AN144" s="107"/>
      <c r="AO144" s="109"/>
      <c r="AP144" s="116"/>
      <c r="AQ144" s="116"/>
      <c r="AR144" s="116"/>
      <c r="AS144" s="107"/>
      <c r="AT144" s="107"/>
      <c r="AU144" s="116"/>
      <c r="AV144" s="116"/>
      <c r="AW144" s="116"/>
      <c r="AX144" s="107"/>
      <c r="AY144" s="109"/>
      <c r="AZ144" s="118"/>
      <c r="BA144" s="107"/>
      <c r="BB144" s="107"/>
      <c r="BC144" s="109"/>
      <c r="BD144" s="109"/>
      <c r="BE144" s="107"/>
      <c r="BF144" s="107"/>
      <c r="BG144" s="107"/>
    </row>
    <row r="145" spans="34:49" s="15" customFormat="1" x14ac:dyDescent="0.25">
      <c r="AH145" s="41"/>
      <c r="AI145" s="42"/>
      <c r="AJ145" s="42"/>
      <c r="AK145" s="98"/>
      <c r="AL145" s="98"/>
      <c r="AM145" s="98"/>
      <c r="AN145" s="42"/>
      <c r="AO145" s="42"/>
      <c r="AP145" s="98"/>
      <c r="AQ145" s="98"/>
      <c r="AR145" s="98"/>
      <c r="AS145" s="42"/>
      <c r="AT145" s="42"/>
      <c r="AU145" s="98"/>
      <c r="AV145" s="98"/>
      <c r="AW145" s="98"/>
    </row>
    <row r="146" spans="34:49" s="15" customFormat="1" x14ac:dyDescent="0.25">
      <c r="AH146" s="41"/>
      <c r="AI146" s="42"/>
      <c r="AJ146" s="42"/>
      <c r="AK146" s="98"/>
      <c r="AL146" s="98"/>
      <c r="AM146" s="98"/>
      <c r="AN146" s="42"/>
      <c r="AO146" s="42"/>
      <c r="AP146" s="98"/>
      <c r="AQ146" s="98"/>
      <c r="AR146" s="98"/>
      <c r="AS146" s="42"/>
      <c r="AT146" s="42"/>
      <c r="AU146" s="98"/>
      <c r="AV146" s="98"/>
      <c r="AW146" s="98"/>
    </row>
    <row r="147" spans="34:49" s="15" customFormat="1" x14ac:dyDescent="0.25">
      <c r="AH147" s="41"/>
      <c r="AI147" s="42"/>
      <c r="AJ147" s="42"/>
      <c r="AK147" s="98"/>
      <c r="AL147" s="98"/>
      <c r="AM147" s="98"/>
      <c r="AN147" s="42"/>
      <c r="AO147" s="42"/>
      <c r="AP147" s="98"/>
      <c r="AQ147" s="98"/>
      <c r="AR147" s="98"/>
      <c r="AS147" s="42"/>
      <c r="AT147" s="42"/>
      <c r="AU147" s="98"/>
      <c r="AV147" s="98"/>
      <c r="AW147" s="98"/>
    </row>
    <row r="148" spans="34:49" s="15" customFormat="1" x14ac:dyDescent="0.25">
      <c r="AH148" s="41"/>
      <c r="AI148" s="42"/>
      <c r="AJ148" s="42"/>
      <c r="AK148" s="98"/>
      <c r="AL148" s="98"/>
      <c r="AM148" s="98"/>
      <c r="AN148" s="42"/>
      <c r="AO148" s="42"/>
      <c r="AP148" s="98"/>
      <c r="AQ148" s="98"/>
      <c r="AR148" s="98"/>
      <c r="AS148" s="42"/>
      <c r="AT148" s="42"/>
      <c r="AU148" s="98"/>
      <c r="AV148" s="98"/>
      <c r="AW148" s="98"/>
    </row>
    <row r="149" spans="34:49" s="15" customFormat="1" x14ac:dyDescent="0.25">
      <c r="AH149" s="41"/>
      <c r="AI149" s="42"/>
      <c r="AJ149" s="42"/>
      <c r="AK149" s="98"/>
      <c r="AL149" s="98"/>
      <c r="AM149" s="98"/>
      <c r="AN149" s="42"/>
      <c r="AO149" s="42"/>
      <c r="AP149" s="98"/>
      <c r="AQ149" s="98"/>
      <c r="AR149" s="98"/>
      <c r="AS149" s="42"/>
      <c r="AT149" s="42"/>
      <c r="AU149" s="98"/>
      <c r="AV149" s="98"/>
      <c r="AW149" s="98"/>
    </row>
    <row r="150" spans="34:49" s="15" customFormat="1" x14ac:dyDescent="0.25">
      <c r="AH150" s="41"/>
      <c r="AI150" s="42"/>
      <c r="AJ150" s="42"/>
      <c r="AK150" s="98"/>
      <c r="AL150" s="98"/>
      <c r="AM150" s="98"/>
      <c r="AN150" s="42"/>
      <c r="AO150" s="42"/>
      <c r="AP150" s="98"/>
      <c r="AQ150" s="98"/>
      <c r="AR150" s="98"/>
      <c r="AS150" s="42"/>
      <c r="AT150" s="42"/>
      <c r="AU150" s="98"/>
      <c r="AV150" s="98"/>
      <c r="AW150" s="98"/>
    </row>
    <row r="151" spans="34:49" s="15" customFormat="1" x14ac:dyDescent="0.25">
      <c r="AH151" s="41"/>
      <c r="AI151" s="42"/>
      <c r="AJ151" s="42"/>
      <c r="AK151" s="98"/>
      <c r="AL151" s="98"/>
      <c r="AM151" s="98"/>
      <c r="AN151" s="42"/>
      <c r="AO151" s="42"/>
      <c r="AP151" s="98"/>
      <c r="AQ151" s="98"/>
      <c r="AR151" s="98"/>
      <c r="AS151" s="42"/>
      <c r="AT151" s="42"/>
      <c r="AU151" s="98"/>
      <c r="AV151" s="98"/>
      <c r="AW151" s="98"/>
    </row>
    <row r="152" spans="34:49" s="15" customFormat="1" x14ac:dyDescent="0.25">
      <c r="AH152" s="41"/>
      <c r="AI152" s="42"/>
      <c r="AJ152" s="42"/>
      <c r="AK152" s="98"/>
      <c r="AL152" s="98"/>
      <c r="AM152" s="98"/>
      <c r="AN152" s="42"/>
      <c r="AO152" s="42"/>
      <c r="AP152" s="98"/>
      <c r="AQ152" s="98"/>
      <c r="AR152" s="98"/>
      <c r="AS152" s="42"/>
      <c r="AT152" s="42"/>
      <c r="AU152" s="98"/>
      <c r="AV152" s="98"/>
      <c r="AW152" s="98"/>
    </row>
    <row r="153" spans="34:49" s="15" customFormat="1" x14ac:dyDescent="0.25">
      <c r="AH153" s="41"/>
      <c r="AI153" s="42"/>
      <c r="AJ153" s="42"/>
      <c r="AK153" s="98"/>
      <c r="AL153" s="98"/>
      <c r="AM153" s="98"/>
      <c r="AN153" s="42"/>
      <c r="AO153" s="42"/>
      <c r="AP153" s="98"/>
      <c r="AQ153" s="98"/>
      <c r="AR153" s="98"/>
      <c r="AS153" s="42"/>
      <c r="AT153" s="42"/>
      <c r="AU153" s="98"/>
      <c r="AV153" s="98"/>
      <c r="AW153" s="98"/>
    </row>
    <row r="154" spans="34:49" s="15" customFormat="1" x14ac:dyDescent="0.25">
      <c r="AH154" s="41"/>
      <c r="AI154" s="42"/>
      <c r="AJ154" s="42"/>
      <c r="AK154" s="98"/>
      <c r="AL154" s="98"/>
      <c r="AM154" s="98"/>
      <c r="AN154" s="42"/>
      <c r="AO154" s="42"/>
      <c r="AP154" s="98"/>
      <c r="AQ154" s="98"/>
      <c r="AR154" s="98"/>
      <c r="AS154" s="42"/>
      <c r="AT154" s="42"/>
      <c r="AU154" s="98"/>
      <c r="AV154" s="98"/>
      <c r="AW154" s="98"/>
    </row>
    <row r="155" spans="34:49" s="15" customFormat="1" x14ac:dyDescent="0.25">
      <c r="AH155" s="41"/>
      <c r="AI155" s="42"/>
      <c r="AJ155" s="42"/>
      <c r="AK155" s="98"/>
      <c r="AL155" s="98"/>
      <c r="AM155" s="98"/>
      <c r="AN155" s="42"/>
      <c r="AO155" s="42"/>
      <c r="AP155" s="98"/>
      <c r="AQ155" s="98"/>
      <c r="AR155" s="98"/>
      <c r="AS155" s="42"/>
      <c r="AT155" s="42"/>
      <c r="AU155" s="98"/>
      <c r="AV155" s="98"/>
      <c r="AW155" s="98"/>
    </row>
    <row r="156" spans="34:49" s="15" customFormat="1" x14ac:dyDescent="0.25">
      <c r="AH156" s="41"/>
      <c r="AI156" s="42"/>
      <c r="AJ156" s="42"/>
      <c r="AK156" s="98"/>
      <c r="AL156" s="98"/>
      <c r="AM156" s="98"/>
      <c r="AN156" s="42"/>
      <c r="AO156" s="42"/>
      <c r="AP156" s="98"/>
      <c r="AQ156" s="98"/>
      <c r="AR156" s="98"/>
      <c r="AS156" s="42"/>
      <c r="AT156" s="42"/>
      <c r="AU156" s="98"/>
      <c r="AV156" s="98"/>
      <c r="AW156" s="98"/>
    </row>
    <row r="157" spans="34:49" s="15" customFormat="1" x14ac:dyDescent="0.25">
      <c r="AH157" s="41"/>
      <c r="AI157" s="42"/>
      <c r="AJ157" s="42"/>
      <c r="AK157" s="98"/>
      <c r="AL157" s="98"/>
      <c r="AM157" s="98"/>
      <c r="AN157" s="42"/>
      <c r="AO157" s="42"/>
      <c r="AP157" s="98"/>
      <c r="AQ157" s="98"/>
      <c r="AR157" s="98"/>
      <c r="AS157" s="42"/>
      <c r="AT157" s="42"/>
      <c r="AU157" s="98"/>
      <c r="AV157" s="98"/>
      <c r="AW157" s="98"/>
    </row>
    <row r="158" spans="34:49" s="15" customFormat="1" x14ac:dyDescent="0.25">
      <c r="AH158" s="41"/>
      <c r="AI158" s="42"/>
      <c r="AJ158" s="42"/>
      <c r="AK158" s="98"/>
      <c r="AL158" s="98"/>
      <c r="AM158" s="98"/>
      <c r="AN158" s="42"/>
      <c r="AO158" s="42"/>
      <c r="AP158" s="98"/>
      <c r="AQ158" s="98"/>
      <c r="AR158" s="98"/>
      <c r="AS158" s="42"/>
      <c r="AT158" s="42"/>
      <c r="AU158" s="98"/>
      <c r="AV158" s="98"/>
      <c r="AW158" s="98"/>
    </row>
    <row r="159" spans="34:49" s="15" customFormat="1" x14ac:dyDescent="0.25">
      <c r="AH159" s="41"/>
      <c r="AI159" s="42"/>
      <c r="AJ159" s="42"/>
      <c r="AK159" s="98"/>
      <c r="AL159" s="98"/>
      <c r="AM159" s="98"/>
      <c r="AN159" s="42"/>
      <c r="AO159" s="42"/>
      <c r="AP159" s="98"/>
      <c r="AQ159" s="98"/>
      <c r="AR159" s="98"/>
      <c r="AS159" s="42"/>
      <c r="AT159" s="42"/>
      <c r="AU159" s="98"/>
      <c r="AV159" s="98"/>
      <c r="AW159" s="98"/>
    </row>
    <row r="160" spans="34:49" s="15" customFormat="1" x14ac:dyDescent="0.25">
      <c r="AH160" s="41"/>
      <c r="AI160" s="42"/>
      <c r="AJ160" s="42"/>
      <c r="AK160" s="98"/>
      <c r="AL160" s="98"/>
      <c r="AM160" s="98"/>
      <c r="AN160" s="42"/>
      <c r="AO160" s="42"/>
      <c r="AP160" s="98"/>
      <c r="AQ160" s="98"/>
      <c r="AR160" s="98"/>
      <c r="AS160" s="42"/>
      <c r="AT160" s="42"/>
      <c r="AU160" s="98"/>
      <c r="AV160" s="98"/>
      <c r="AW160" s="98"/>
    </row>
    <row r="161" spans="3:49" s="15" customFormat="1" ht="15.75" x14ac:dyDescent="0.25">
      <c r="AH161" s="41"/>
      <c r="AI161" s="42"/>
      <c r="AJ161" s="42"/>
      <c r="AK161" s="99"/>
      <c r="AL161" s="99"/>
      <c r="AM161" s="99"/>
      <c r="AN161" s="42"/>
      <c r="AO161" s="42"/>
      <c r="AP161" s="99"/>
      <c r="AQ161" s="99"/>
      <c r="AR161" s="99"/>
      <c r="AS161" s="42"/>
      <c r="AT161" s="42"/>
      <c r="AU161" s="99"/>
      <c r="AV161" s="99"/>
      <c r="AW161" s="99"/>
    </row>
    <row r="162" spans="3:49" s="15" customFormat="1" ht="15.75" x14ac:dyDescent="0.25">
      <c r="AH162" s="41"/>
      <c r="AI162" s="42"/>
      <c r="AJ162" s="42"/>
      <c r="AK162" s="100"/>
      <c r="AL162" s="100"/>
      <c r="AM162" s="100"/>
      <c r="AN162" s="42"/>
      <c r="AO162" s="42"/>
      <c r="AP162" s="100"/>
      <c r="AQ162" s="100"/>
      <c r="AR162" s="100"/>
      <c r="AS162" s="42"/>
      <c r="AT162" s="42"/>
      <c r="AU162" s="100"/>
      <c r="AV162" s="100"/>
      <c r="AW162" s="100"/>
    </row>
    <row r="163" spans="3:49" s="15" customFormat="1" ht="15.75" x14ac:dyDescent="0.25">
      <c r="AH163" s="41"/>
      <c r="AI163" s="42"/>
      <c r="AJ163" s="42"/>
      <c r="AK163" s="99"/>
      <c r="AL163" s="99"/>
      <c r="AM163" s="99"/>
      <c r="AN163" s="42"/>
      <c r="AO163" s="42"/>
      <c r="AP163" s="99"/>
      <c r="AQ163" s="99"/>
      <c r="AR163" s="99"/>
      <c r="AS163" s="42"/>
      <c r="AT163" s="42"/>
      <c r="AU163" s="99"/>
      <c r="AV163" s="99"/>
      <c r="AW163" s="99"/>
    </row>
    <row r="164" spans="3:49" s="15" customFormat="1" x14ac:dyDescent="0.25">
      <c r="AH164" s="41"/>
      <c r="AI164" s="42"/>
      <c r="AJ164" s="42"/>
      <c r="AK164" s="98"/>
      <c r="AL164" s="98"/>
      <c r="AM164" s="98"/>
      <c r="AN164" s="42"/>
      <c r="AO164" s="42"/>
      <c r="AP164" s="98"/>
      <c r="AQ164" s="98"/>
      <c r="AR164" s="98"/>
      <c r="AS164" s="42"/>
      <c r="AT164" s="42"/>
      <c r="AU164" s="98"/>
      <c r="AV164" s="98"/>
      <c r="AW164" s="98"/>
    </row>
    <row r="165" spans="3:49" s="15" customFormat="1" x14ac:dyDescent="0.25">
      <c r="AH165" s="41"/>
      <c r="AI165" s="42"/>
      <c r="AJ165" s="42"/>
      <c r="AK165" s="98"/>
      <c r="AL165" s="98"/>
      <c r="AM165" s="98"/>
      <c r="AN165" s="42"/>
      <c r="AO165" s="42"/>
      <c r="AP165" s="98"/>
      <c r="AQ165" s="98"/>
      <c r="AR165" s="98"/>
      <c r="AS165" s="42"/>
      <c r="AT165" s="42"/>
      <c r="AU165" s="98"/>
      <c r="AV165" s="98"/>
      <c r="AW165" s="98"/>
    </row>
    <row r="166" spans="3:49" s="15" customFormat="1" x14ac:dyDescent="0.25">
      <c r="AH166" s="41"/>
      <c r="AI166" s="42"/>
      <c r="AJ166" s="42"/>
      <c r="AK166" s="98"/>
      <c r="AL166" s="98"/>
      <c r="AM166" s="98"/>
      <c r="AN166" s="42"/>
      <c r="AO166" s="42"/>
      <c r="AP166" s="98"/>
      <c r="AQ166" s="98"/>
      <c r="AR166" s="98"/>
      <c r="AS166" s="42"/>
      <c r="AT166" s="42"/>
      <c r="AU166" s="98"/>
      <c r="AV166" s="98"/>
      <c r="AW166" s="98"/>
    </row>
    <row r="167" spans="3:49" s="15" customFormat="1" x14ac:dyDescent="0.25">
      <c r="AH167" s="41"/>
      <c r="AI167" s="42"/>
      <c r="AJ167" s="42"/>
      <c r="AK167" s="98"/>
      <c r="AL167" s="98"/>
      <c r="AM167" s="98"/>
      <c r="AN167" s="42"/>
      <c r="AO167" s="42"/>
      <c r="AP167" s="98"/>
      <c r="AQ167" s="98"/>
      <c r="AR167" s="98"/>
      <c r="AS167" s="42"/>
      <c r="AT167" s="42"/>
      <c r="AU167" s="98"/>
      <c r="AV167" s="98"/>
      <c r="AW167" s="98"/>
    </row>
    <row r="168" spans="3:49" s="15" customFormat="1" x14ac:dyDescent="0.25">
      <c r="AH168" s="41"/>
      <c r="AI168" s="42"/>
      <c r="AJ168" s="42"/>
      <c r="AK168" s="98"/>
      <c r="AL168" s="98"/>
      <c r="AM168" s="98"/>
      <c r="AN168" s="42"/>
      <c r="AO168" s="42"/>
      <c r="AP168" s="98"/>
      <c r="AQ168" s="98"/>
      <c r="AR168" s="98"/>
      <c r="AS168" s="42"/>
      <c r="AT168" s="42"/>
      <c r="AU168" s="98"/>
      <c r="AV168" s="98"/>
      <c r="AW168" s="98"/>
    </row>
    <row r="169" spans="3:49" s="15" customFormat="1" x14ac:dyDescent="0.25">
      <c r="AH169" s="41"/>
      <c r="AI169" s="42"/>
      <c r="AJ169" s="42"/>
      <c r="AK169" s="98"/>
      <c r="AL169" s="98"/>
      <c r="AM169" s="98"/>
      <c r="AN169" s="42"/>
      <c r="AO169" s="42"/>
      <c r="AP169" s="98"/>
      <c r="AQ169" s="98"/>
      <c r="AR169" s="98"/>
      <c r="AS169" s="42"/>
      <c r="AT169" s="42"/>
      <c r="AU169" s="98"/>
      <c r="AV169" s="98"/>
      <c r="AW169" s="98"/>
    </row>
    <row r="170" spans="3:49" s="15" customFormat="1" x14ac:dyDescent="0.25">
      <c r="AH170" s="41"/>
      <c r="AI170" s="42"/>
      <c r="AJ170" s="42"/>
      <c r="AK170" s="98"/>
      <c r="AL170" s="98"/>
      <c r="AM170" s="98"/>
      <c r="AN170" s="42"/>
      <c r="AO170" s="42"/>
      <c r="AP170" s="98"/>
      <c r="AQ170" s="98"/>
      <c r="AR170" s="98"/>
      <c r="AS170" s="42"/>
      <c r="AT170" s="42"/>
      <c r="AU170" s="98"/>
      <c r="AV170" s="98"/>
      <c r="AW170" s="98"/>
    </row>
    <row r="171" spans="3:49" s="15" customFormat="1" x14ac:dyDescent="0.25">
      <c r="AH171" s="41"/>
      <c r="AI171" s="42"/>
      <c r="AJ171" s="42"/>
      <c r="AK171" s="98"/>
      <c r="AL171" s="98"/>
      <c r="AM171" s="98"/>
      <c r="AN171" s="42"/>
      <c r="AO171" s="42"/>
      <c r="AP171" s="98"/>
      <c r="AQ171" s="98"/>
      <c r="AR171" s="98"/>
      <c r="AS171" s="42"/>
      <c r="AT171" s="42"/>
      <c r="AU171" s="98"/>
      <c r="AV171" s="98"/>
      <c r="AW171" s="98"/>
    </row>
    <row r="172" spans="3:49" s="15" customFormat="1" x14ac:dyDescent="0.25">
      <c r="AH172" s="41"/>
      <c r="AI172" s="42"/>
      <c r="AJ172" s="42"/>
      <c r="AK172" s="98"/>
      <c r="AL172" s="98"/>
      <c r="AM172" s="98"/>
      <c r="AN172" s="42"/>
      <c r="AO172" s="42"/>
      <c r="AP172" s="98"/>
      <c r="AQ172" s="98"/>
      <c r="AR172" s="98"/>
      <c r="AS172" s="42"/>
      <c r="AT172" s="42"/>
      <c r="AU172" s="98"/>
      <c r="AV172" s="98"/>
      <c r="AW172" s="98"/>
    </row>
    <row r="173" spans="3:49" s="15" customFormat="1" x14ac:dyDescent="0.25">
      <c r="AH173" s="41"/>
      <c r="AI173" s="42"/>
      <c r="AJ173" s="42"/>
      <c r="AK173" s="98"/>
      <c r="AL173" s="98"/>
      <c r="AM173" s="98"/>
      <c r="AN173" s="42"/>
      <c r="AO173" s="42"/>
      <c r="AP173" s="98"/>
      <c r="AQ173" s="98"/>
      <c r="AR173" s="98"/>
      <c r="AS173" s="42"/>
      <c r="AT173" s="42"/>
      <c r="AU173" s="98"/>
      <c r="AV173" s="98"/>
      <c r="AW173" s="98"/>
    </row>
    <row r="174" spans="3:49" s="15" customFormat="1" x14ac:dyDescent="0.25">
      <c r="AH174" s="41"/>
      <c r="AI174" s="42"/>
      <c r="AJ174" s="42"/>
      <c r="AK174" s="98"/>
      <c r="AL174" s="98"/>
      <c r="AM174" s="98"/>
      <c r="AN174" s="42"/>
      <c r="AO174" s="42"/>
      <c r="AP174" s="98"/>
      <c r="AQ174" s="98"/>
      <c r="AR174" s="98"/>
      <c r="AS174" s="42"/>
      <c r="AT174" s="42"/>
      <c r="AU174" s="98"/>
      <c r="AV174" s="98"/>
      <c r="AW174" s="98"/>
    </row>
    <row r="175" spans="3:49" s="15" customFormat="1" x14ac:dyDescent="0.25">
      <c r="AH175" s="41"/>
      <c r="AI175" s="42"/>
      <c r="AJ175" s="42"/>
      <c r="AK175" s="98"/>
      <c r="AL175" s="98"/>
      <c r="AM175" s="98"/>
      <c r="AN175" s="42"/>
      <c r="AO175" s="42"/>
      <c r="AP175" s="98"/>
      <c r="AQ175" s="98"/>
      <c r="AR175" s="98"/>
      <c r="AS175" s="42"/>
      <c r="AT175" s="42"/>
      <c r="AU175" s="98"/>
      <c r="AV175" s="98"/>
      <c r="AW175" s="98"/>
    </row>
    <row r="176" spans="3:49" s="15" customFormat="1" x14ac:dyDescent="0.25">
      <c r="C176" s="45"/>
      <c r="AH176" s="41"/>
      <c r="AI176" s="42"/>
      <c r="AJ176" s="42"/>
      <c r="AK176" s="98"/>
      <c r="AL176" s="98"/>
      <c r="AM176" s="98"/>
      <c r="AN176" s="42"/>
      <c r="AO176" s="42"/>
      <c r="AP176" s="98"/>
      <c r="AQ176" s="98"/>
      <c r="AR176" s="98"/>
      <c r="AS176" s="42"/>
      <c r="AT176" s="42"/>
      <c r="AU176" s="98"/>
      <c r="AV176" s="98"/>
      <c r="AW176" s="98"/>
    </row>
    <row r="177" spans="34:49" s="45" customFormat="1" x14ac:dyDescent="0.2">
      <c r="AH177" s="43"/>
      <c r="AI177" s="44"/>
      <c r="AJ177" s="44"/>
      <c r="AK177" s="98"/>
      <c r="AL177" s="98"/>
      <c r="AM177" s="98"/>
      <c r="AN177" s="44"/>
      <c r="AO177" s="44"/>
      <c r="AP177" s="98"/>
      <c r="AQ177" s="98"/>
      <c r="AR177" s="98"/>
      <c r="AS177" s="44"/>
      <c r="AT177" s="44"/>
      <c r="AU177" s="98"/>
      <c r="AV177" s="98"/>
      <c r="AW177" s="98"/>
    </row>
    <row r="178" spans="34:49" s="45" customFormat="1" x14ac:dyDescent="0.2">
      <c r="AH178" s="43"/>
      <c r="AI178" s="44"/>
      <c r="AJ178" s="44"/>
      <c r="AK178" s="98"/>
      <c r="AL178" s="98"/>
      <c r="AM178" s="98"/>
      <c r="AN178" s="44"/>
      <c r="AO178" s="44"/>
      <c r="AP178" s="98"/>
      <c r="AQ178" s="98"/>
      <c r="AR178" s="98"/>
      <c r="AS178" s="44"/>
      <c r="AT178" s="44"/>
      <c r="AU178" s="98"/>
      <c r="AV178" s="98"/>
      <c r="AW178" s="98"/>
    </row>
    <row r="179" spans="34:49" s="45" customFormat="1" x14ac:dyDescent="0.2">
      <c r="AH179" s="43"/>
      <c r="AI179" s="44"/>
      <c r="AJ179" s="44"/>
      <c r="AK179" s="98"/>
      <c r="AL179" s="98"/>
      <c r="AM179" s="98"/>
      <c r="AN179" s="44"/>
      <c r="AO179" s="44"/>
      <c r="AP179" s="98"/>
      <c r="AQ179" s="98"/>
      <c r="AR179" s="98"/>
      <c r="AS179" s="44"/>
      <c r="AT179" s="44"/>
      <c r="AU179" s="98"/>
      <c r="AV179" s="98"/>
      <c r="AW179" s="98"/>
    </row>
    <row r="180" spans="34:49" s="45" customFormat="1" x14ac:dyDescent="0.2">
      <c r="AH180" s="43"/>
      <c r="AI180" s="44"/>
      <c r="AJ180" s="44"/>
      <c r="AK180" s="98"/>
      <c r="AL180" s="98"/>
      <c r="AM180" s="98"/>
      <c r="AN180" s="44"/>
      <c r="AO180" s="44"/>
      <c r="AP180" s="98"/>
      <c r="AQ180" s="98"/>
      <c r="AR180" s="98"/>
      <c r="AS180" s="44"/>
      <c r="AT180" s="44"/>
      <c r="AU180" s="98"/>
      <c r="AV180" s="98"/>
      <c r="AW180" s="98"/>
    </row>
    <row r="181" spans="34:49" s="45" customFormat="1" x14ac:dyDescent="0.2">
      <c r="AH181" s="43"/>
      <c r="AI181" s="44"/>
      <c r="AJ181" s="44"/>
      <c r="AK181" s="98"/>
      <c r="AL181" s="98"/>
      <c r="AM181" s="98"/>
      <c r="AN181" s="44"/>
      <c r="AO181" s="44"/>
      <c r="AP181" s="98"/>
      <c r="AQ181" s="98"/>
      <c r="AR181" s="98"/>
      <c r="AS181" s="44"/>
      <c r="AT181" s="44"/>
      <c r="AU181" s="98"/>
      <c r="AV181" s="98"/>
      <c r="AW181" s="98"/>
    </row>
    <row r="182" spans="34:49" s="45" customFormat="1" x14ac:dyDescent="0.2">
      <c r="AH182" s="43"/>
      <c r="AI182" s="44"/>
      <c r="AJ182" s="44"/>
      <c r="AK182" s="98"/>
      <c r="AL182" s="98"/>
      <c r="AM182" s="98"/>
      <c r="AN182" s="44"/>
      <c r="AO182" s="44"/>
      <c r="AP182" s="98"/>
      <c r="AQ182" s="98"/>
      <c r="AR182" s="98"/>
      <c r="AS182" s="44"/>
      <c r="AT182" s="44"/>
      <c r="AU182" s="98"/>
      <c r="AV182" s="98"/>
      <c r="AW182" s="98"/>
    </row>
    <row r="183" spans="34:49" s="45" customFormat="1" x14ac:dyDescent="0.2">
      <c r="AH183" s="43"/>
      <c r="AI183" s="44"/>
      <c r="AJ183" s="44"/>
      <c r="AK183" s="98"/>
      <c r="AL183" s="98"/>
      <c r="AM183" s="98"/>
      <c r="AN183" s="44"/>
      <c r="AO183" s="44"/>
      <c r="AP183" s="98"/>
      <c r="AQ183" s="98"/>
      <c r="AR183" s="98"/>
      <c r="AS183" s="44"/>
      <c r="AT183" s="44"/>
      <c r="AU183" s="98"/>
      <c r="AV183" s="98"/>
      <c r="AW183" s="98"/>
    </row>
    <row r="184" spans="34:49" s="45" customFormat="1" x14ac:dyDescent="0.2">
      <c r="AH184" s="43"/>
      <c r="AI184" s="44"/>
      <c r="AJ184" s="44"/>
      <c r="AK184" s="98"/>
      <c r="AL184" s="98"/>
      <c r="AM184" s="98"/>
      <c r="AN184" s="44"/>
      <c r="AO184" s="44"/>
      <c r="AP184" s="98"/>
      <c r="AQ184" s="98"/>
      <c r="AR184" s="98"/>
      <c r="AS184" s="44"/>
      <c r="AT184" s="44"/>
      <c r="AU184" s="98"/>
      <c r="AV184" s="98"/>
      <c r="AW184" s="98"/>
    </row>
    <row r="185" spans="34:49" s="45" customFormat="1" x14ac:dyDescent="0.2">
      <c r="AH185" s="43"/>
      <c r="AI185" s="44"/>
      <c r="AJ185" s="44"/>
      <c r="AK185" s="98"/>
      <c r="AL185" s="98"/>
      <c r="AM185" s="98"/>
      <c r="AN185" s="44"/>
      <c r="AO185" s="44"/>
      <c r="AP185" s="98"/>
      <c r="AQ185" s="98"/>
      <c r="AR185" s="98"/>
      <c r="AS185" s="44"/>
      <c r="AT185" s="44"/>
      <c r="AU185" s="98"/>
      <c r="AV185" s="98"/>
      <c r="AW185" s="98"/>
    </row>
    <row r="186" spans="34:49" s="45" customFormat="1" x14ac:dyDescent="0.2">
      <c r="AH186" s="43"/>
      <c r="AI186" s="44"/>
      <c r="AJ186" s="44"/>
      <c r="AK186" s="98"/>
      <c r="AL186" s="98"/>
      <c r="AM186" s="98"/>
      <c r="AN186" s="44"/>
      <c r="AO186" s="44"/>
      <c r="AP186" s="98"/>
      <c r="AQ186" s="98"/>
      <c r="AR186" s="98"/>
      <c r="AS186" s="44"/>
      <c r="AT186" s="44"/>
      <c r="AU186" s="98"/>
      <c r="AV186" s="98"/>
      <c r="AW186" s="98"/>
    </row>
    <row r="187" spans="34:49" s="45" customFormat="1" x14ac:dyDescent="0.2">
      <c r="AH187" s="43"/>
      <c r="AI187" s="44"/>
      <c r="AJ187" s="44"/>
      <c r="AK187" s="98"/>
      <c r="AL187" s="98"/>
      <c r="AM187" s="98"/>
      <c r="AN187" s="44"/>
      <c r="AO187" s="44"/>
      <c r="AP187" s="98"/>
      <c r="AQ187" s="98"/>
      <c r="AR187" s="98"/>
      <c r="AS187" s="44"/>
      <c r="AT187" s="44"/>
      <c r="AU187" s="98"/>
      <c r="AV187" s="98"/>
      <c r="AW187" s="98"/>
    </row>
    <row r="188" spans="34:49" s="45" customFormat="1" x14ac:dyDescent="0.2">
      <c r="AH188" s="43"/>
      <c r="AI188" s="44"/>
      <c r="AJ188" s="44"/>
      <c r="AK188" s="98"/>
      <c r="AL188" s="98"/>
      <c r="AM188" s="98"/>
      <c r="AN188" s="44"/>
      <c r="AO188" s="44"/>
      <c r="AP188" s="98"/>
      <c r="AQ188" s="98"/>
      <c r="AR188" s="98"/>
      <c r="AS188" s="44"/>
      <c r="AT188" s="44"/>
      <c r="AU188" s="98"/>
      <c r="AV188" s="98"/>
      <c r="AW188" s="98"/>
    </row>
    <row r="189" spans="34:49" s="45" customFormat="1" x14ac:dyDescent="0.2">
      <c r="AH189" s="43"/>
      <c r="AI189" s="44"/>
      <c r="AJ189" s="44"/>
      <c r="AK189" s="98"/>
      <c r="AL189" s="98"/>
      <c r="AM189" s="98"/>
      <c r="AN189" s="44"/>
      <c r="AO189" s="44"/>
      <c r="AP189" s="98"/>
      <c r="AQ189" s="98"/>
      <c r="AR189" s="98"/>
      <c r="AS189" s="44"/>
      <c r="AT189" s="44"/>
      <c r="AU189" s="98"/>
      <c r="AV189" s="98"/>
      <c r="AW189" s="98"/>
    </row>
    <row r="190" spans="34:49" s="45" customFormat="1" x14ac:dyDescent="0.2">
      <c r="AH190" s="43"/>
      <c r="AI190" s="44"/>
      <c r="AJ190" s="44"/>
      <c r="AK190" s="98"/>
      <c r="AL190" s="98"/>
      <c r="AM190" s="98"/>
      <c r="AN190" s="44"/>
      <c r="AO190" s="44"/>
      <c r="AP190" s="98"/>
      <c r="AQ190" s="98"/>
      <c r="AR190" s="98"/>
      <c r="AS190" s="44"/>
      <c r="AT190" s="44"/>
      <c r="AU190" s="98"/>
      <c r="AV190" s="98"/>
      <c r="AW190" s="98"/>
    </row>
    <row r="191" spans="34:49" s="45" customFormat="1" x14ac:dyDescent="0.2">
      <c r="AH191" s="43"/>
      <c r="AI191" s="44"/>
      <c r="AJ191" s="44"/>
      <c r="AK191" s="98"/>
      <c r="AL191" s="98"/>
      <c r="AM191" s="98"/>
      <c r="AN191" s="44"/>
      <c r="AO191" s="44"/>
      <c r="AP191" s="98"/>
      <c r="AQ191" s="98"/>
      <c r="AR191" s="98"/>
      <c r="AS191" s="44"/>
      <c r="AT191" s="44"/>
      <c r="AU191" s="98"/>
      <c r="AV191" s="98"/>
      <c r="AW191" s="98"/>
    </row>
    <row r="192" spans="34:49" s="45" customFormat="1" x14ac:dyDescent="0.2">
      <c r="AH192" s="43"/>
      <c r="AI192" s="44"/>
      <c r="AJ192" s="44"/>
      <c r="AK192" s="98"/>
      <c r="AL192" s="98"/>
      <c r="AM192" s="98"/>
      <c r="AN192" s="44"/>
      <c r="AO192" s="44"/>
      <c r="AP192" s="98"/>
      <c r="AQ192" s="98"/>
      <c r="AR192" s="98"/>
      <c r="AS192" s="44"/>
      <c r="AT192" s="44"/>
      <c r="AU192" s="98"/>
      <c r="AV192" s="98"/>
      <c r="AW192" s="98"/>
    </row>
    <row r="193" spans="34:49" s="45" customFormat="1" x14ac:dyDescent="0.2">
      <c r="AH193" s="43"/>
      <c r="AI193" s="44"/>
      <c r="AJ193" s="44"/>
      <c r="AK193" s="98"/>
      <c r="AL193" s="98"/>
      <c r="AM193" s="98"/>
      <c r="AN193" s="44"/>
      <c r="AO193" s="44"/>
      <c r="AP193" s="98"/>
      <c r="AQ193" s="98"/>
      <c r="AR193" s="98"/>
      <c r="AS193" s="44"/>
      <c r="AT193" s="44"/>
      <c r="AU193" s="98"/>
      <c r="AV193" s="98"/>
      <c r="AW193" s="98"/>
    </row>
    <row r="194" spans="34:49" s="45" customFormat="1" x14ac:dyDescent="0.2">
      <c r="AH194" s="43"/>
      <c r="AI194" s="44"/>
      <c r="AJ194" s="44"/>
      <c r="AK194" s="98"/>
      <c r="AL194" s="98"/>
      <c r="AM194" s="98"/>
      <c r="AN194" s="44"/>
      <c r="AO194" s="44"/>
      <c r="AP194" s="98"/>
      <c r="AQ194" s="98"/>
      <c r="AR194" s="98"/>
      <c r="AS194" s="44"/>
      <c r="AT194" s="44"/>
      <c r="AU194" s="98"/>
      <c r="AV194" s="98"/>
      <c r="AW194" s="98"/>
    </row>
    <row r="195" spans="34:49" s="45" customFormat="1" x14ac:dyDescent="0.2">
      <c r="AH195" s="43"/>
      <c r="AI195" s="44"/>
      <c r="AJ195" s="44"/>
      <c r="AK195" s="98"/>
      <c r="AL195" s="98"/>
      <c r="AM195" s="98"/>
      <c r="AN195" s="44"/>
      <c r="AO195" s="44"/>
      <c r="AP195" s="98"/>
      <c r="AQ195" s="98"/>
      <c r="AR195" s="98"/>
      <c r="AS195" s="44"/>
      <c r="AT195" s="44"/>
      <c r="AU195" s="98"/>
      <c r="AV195" s="98"/>
      <c r="AW195" s="98"/>
    </row>
    <row r="196" spans="34:49" s="45" customFormat="1" x14ac:dyDescent="0.2">
      <c r="AH196" s="43"/>
      <c r="AI196" s="44"/>
      <c r="AJ196" s="44"/>
      <c r="AK196" s="98"/>
      <c r="AL196" s="98"/>
      <c r="AM196" s="98"/>
      <c r="AN196" s="44"/>
      <c r="AO196" s="44"/>
      <c r="AP196" s="98"/>
      <c r="AQ196" s="98"/>
      <c r="AR196" s="98"/>
      <c r="AS196" s="44"/>
      <c r="AT196" s="44"/>
      <c r="AU196" s="98"/>
      <c r="AV196" s="98"/>
      <c r="AW196" s="98"/>
    </row>
    <row r="197" spans="34:49" s="45" customFormat="1" x14ac:dyDescent="0.2">
      <c r="AH197" s="43"/>
      <c r="AI197" s="44"/>
      <c r="AJ197" s="44"/>
      <c r="AK197" s="98"/>
      <c r="AL197" s="98"/>
      <c r="AM197" s="98"/>
      <c r="AN197" s="44"/>
      <c r="AO197" s="44"/>
      <c r="AP197" s="98"/>
      <c r="AQ197" s="98"/>
      <c r="AR197" s="98"/>
      <c r="AS197" s="44"/>
      <c r="AT197" s="44"/>
      <c r="AU197" s="98"/>
      <c r="AV197" s="98"/>
      <c r="AW197" s="98"/>
    </row>
    <row r="198" spans="34:49" s="45" customFormat="1" x14ac:dyDescent="0.2">
      <c r="AH198" s="43"/>
      <c r="AI198" s="44"/>
      <c r="AJ198" s="44"/>
      <c r="AK198" s="98"/>
      <c r="AL198" s="98"/>
      <c r="AM198" s="98"/>
      <c r="AN198" s="44"/>
      <c r="AO198" s="44"/>
      <c r="AP198" s="98"/>
      <c r="AQ198" s="98"/>
      <c r="AR198" s="98"/>
      <c r="AS198" s="44"/>
      <c r="AT198" s="44"/>
      <c r="AU198" s="98"/>
      <c r="AV198" s="98"/>
      <c r="AW198" s="98"/>
    </row>
    <row r="199" spans="34:49" s="45" customFormat="1" x14ac:dyDescent="0.2">
      <c r="AH199" s="43"/>
      <c r="AI199" s="44"/>
      <c r="AJ199" s="44"/>
      <c r="AK199" s="98"/>
      <c r="AL199" s="98"/>
      <c r="AM199" s="98"/>
      <c r="AN199" s="44"/>
      <c r="AO199" s="44"/>
      <c r="AP199" s="98"/>
      <c r="AQ199" s="98"/>
      <c r="AR199" s="98"/>
      <c r="AS199" s="44"/>
      <c r="AT199" s="44"/>
      <c r="AU199" s="98"/>
      <c r="AV199" s="98"/>
      <c r="AW199" s="98"/>
    </row>
    <row r="200" spans="34:49" s="45" customFormat="1" x14ac:dyDescent="0.2">
      <c r="AH200" s="43"/>
      <c r="AI200" s="44"/>
      <c r="AJ200" s="44"/>
      <c r="AK200" s="98"/>
      <c r="AL200" s="98"/>
      <c r="AM200" s="98"/>
      <c r="AN200" s="44"/>
      <c r="AO200" s="44"/>
      <c r="AP200" s="98"/>
      <c r="AQ200" s="98"/>
      <c r="AR200" s="98"/>
      <c r="AS200" s="44"/>
      <c r="AT200" s="44"/>
      <c r="AU200" s="98"/>
      <c r="AV200" s="98"/>
      <c r="AW200" s="98"/>
    </row>
    <row r="201" spans="34:49" s="45" customFormat="1" x14ac:dyDescent="0.2">
      <c r="AH201" s="43"/>
      <c r="AI201" s="44"/>
      <c r="AJ201" s="44"/>
      <c r="AK201" s="98"/>
      <c r="AL201" s="98"/>
      <c r="AM201" s="98"/>
      <c r="AN201" s="44"/>
      <c r="AO201" s="44"/>
      <c r="AP201" s="98"/>
      <c r="AQ201" s="98"/>
      <c r="AR201" s="98"/>
      <c r="AS201" s="44"/>
      <c r="AT201" s="44"/>
      <c r="AU201" s="98"/>
      <c r="AV201" s="98"/>
      <c r="AW201" s="98"/>
    </row>
    <row r="202" spans="34:49" s="45" customFormat="1" x14ac:dyDescent="0.2">
      <c r="AH202" s="43"/>
      <c r="AI202" s="44"/>
      <c r="AJ202" s="44"/>
      <c r="AK202" s="98"/>
      <c r="AL202" s="98"/>
      <c r="AM202" s="98"/>
      <c r="AN202" s="44"/>
      <c r="AO202" s="44"/>
      <c r="AP202" s="98"/>
      <c r="AQ202" s="98"/>
      <c r="AR202" s="98"/>
      <c r="AS202" s="44"/>
      <c r="AT202" s="44"/>
      <c r="AU202" s="98"/>
      <c r="AV202" s="98"/>
      <c r="AW202" s="98"/>
    </row>
    <row r="203" spans="34:49" s="45" customFormat="1" x14ac:dyDescent="0.2">
      <c r="AH203" s="43"/>
      <c r="AI203" s="44"/>
      <c r="AJ203" s="44"/>
      <c r="AK203" s="98"/>
      <c r="AL203" s="98"/>
      <c r="AM203" s="98"/>
      <c r="AN203" s="44"/>
      <c r="AO203" s="44"/>
      <c r="AP203" s="98"/>
      <c r="AQ203" s="98"/>
      <c r="AR203" s="98"/>
      <c r="AS203" s="44"/>
      <c r="AT203" s="44"/>
      <c r="AU203" s="98"/>
      <c r="AV203" s="98"/>
      <c r="AW203" s="98"/>
    </row>
    <row r="204" spans="34:49" s="45" customFormat="1" x14ac:dyDescent="0.2">
      <c r="AH204" s="43"/>
      <c r="AI204" s="44"/>
      <c r="AJ204" s="44"/>
      <c r="AK204" s="98"/>
      <c r="AL204" s="98"/>
      <c r="AM204" s="98"/>
      <c r="AN204" s="44"/>
      <c r="AO204" s="44"/>
      <c r="AP204" s="98"/>
      <c r="AQ204" s="98"/>
      <c r="AR204" s="98"/>
      <c r="AS204" s="44"/>
      <c r="AT204" s="44"/>
      <c r="AU204" s="98"/>
      <c r="AV204" s="98"/>
      <c r="AW204" s="98"/>
    </row>
    <row r="205" spans="34:49" s="45" customFormat="1" x14ac:dyDescent="0.2">
      <c r="AH205" s="43"/>
      <c r="AI205" s="44"/>
      <c r="AJ205" s="44"/>
      <c r="AK205" s="98"/>
      <c r="AL205" s="98"/>
      <c r="AM205" s="98"/>
      <c r="AN205" s="44"/>
      <c r="AO205" s="44"/>
      <c r="AP205" s="98"/>
      <c r="AQ205" s="98"/>
      <c r="AR205" s="98"/>
      <c r="AS205" s="44"/>
      <c r="AT205" s="44"/>
      <c r="AU205" s="98"/>
      <c r="AV205" s="98"/>
      <c r="AW205" s="98"/>
    </row>
    <row r="206" spans="34:49" s="45" customFormat="1" x14ac:dyDescent="0.2">
      <c r="AH206" s="43"/>
      <c r="AI206" s="44"/>
      <c r="AJ206" s="44"/>
      <c r="AK206" s="98"/>
      <c r="AL206" s="98"/>
      <c r="AM206" s="98"/>
      <c r="AN206" s="44"/>
      <c r="AO206" s="44"/>
      <c r="AP206" s="98"/>
      <c r="AQ206" s="98"/>
      <c r="AR206" s="98"/>
      <c r="AS206" s="44"/>
      <c r="AT206" s="44"/>
      <c r="AU206" s="98"/>
      <c r="AV206" s="98"/>
      <c r="AW206" s="98"/>
    </row>
    <row r="207" spans="34:49" s="45" customFormat="1" x14ac:dyDescent="0.2">
      <c r="AH207" s="43"/>
      <c r="AI207" s="44"/>
      <c r="AJ207" s="44"/>
      <c r="AK207" s="98"/>
      <c r="AL207" s="98"/>
      <c r="AM207" s="98"/>
      <c r="AN207" s="44"/>
      <c r="AO207" s="44"/>
      <c r="AP207" s="98"/>
      <c r="AQ207" s="98"/>
      <c r="AR207" s="98"/>
      <c r="AS207" s="44"/>
      <c r="AT207" s="44"/>
      <c r="AU207" s="98"/>
      <c r="AV207" s="98"/>
      <c r="AW207" s="98"/>
    </row>
    <row r="208" spans="34:49" s="45" customFormat="1" x14ac:dyDescent="0.2">
      <c r="AH208" s="43"/>
      <c r="AI208" s="44"/>
      <c r="AJ208" s="44"/>
      <c r="AK208" s="98"/>
      <c r="AL208" s="98"/>
      <c r="AM208" s="98"/>
      <c r="AN208" s="44"/>
      <c r="AO208" s="44"/>
      <c r="AP208" s="98"/>
      <c r="AQ208" s="98"/>
      <c r="AR208" s="98"/>
      <c r="AS208" s="44"/>
      <c r="AT208" s="44"/>
      <c r="AU208" s="98"/>
      <c r="AV208" s="98"/>
      <c r="AW208" s="98"/>
    </row>
    <row r="209" spans="34:49" s="45" customFormat="1" x14ac:dyDescent="0.2">
      <c r="AH209" s="43"/>
      <c r="AI209" s="44"/>
      <c r="AJ209" s="44"/>
      <c r="AK209" s="98"/>
      <c r="AL209" s="98"/>
      <c r="AM209" s="98"/>
      <c r="AN209" s="44"/>
      <c r="AO209" s="44"/>
      <c r="AP209" s="98"/>
      <c r="AQ209" s="98"/>
      <c r="AR209" s="98"/>
      <c r="AS209" s="44"/>
      <c r="AT209" s="44"/>
      <c r="AU209" s="98"/>
      <c r="AV209" s="98"/>
      <c r="AW209" s="98"/>
    </row>
    <row r="210" spans="34:49" s="45" customFormat="1" x14ac:dyDescent="0.2">
      <c r="AH210" s="43"/>
      <c r="AI210" s="44"/>
      <c r="AJ210" s="44"/>
      <c r="AK210" s="98"/>
      <c r="AL210" s="98"/>
      <c r="AM210" s="98"/>
      <c r="AN210" s="44"/>
      <c r="AO210" s="44"/>
      <c r="AP210" s="98"/>
      <c r="AQ210" s="98"/>
      <c r="AR210" s="98"/>
      <c r="AS210" s="44"/>
      <c r="AT210" s="44"/>
      <c r="AU210" s="98"/>
      <c r="AV210" s="98"/>
      <c r="AW210" s="98"/>
    </row>
    <row r="211" spans="34:49" s="45" customFormat="1" x14ac:dyDescent="0.2">
      <c r="AH211" s="43"/>
      <c r="AI211" s="44"/>
      <c r="AJ211" s="44"/>
      <c r="AK211" s="98"/>
      <c r="AL211" s="98"/>
      <c r="AM211" s="98"/>
      <c r="AN211" s="44"/>
      <c r="AO211" s="44"/>
      <c r="AP211" s="98"/>
      <c r="AQ211" s="98"/>
      <c r="AR211" s="98"/>
      <c r="AS211" s="44"/>
      <c r="AT211" s="44"/>
      <c r="AU211" s="98"/>
      <c r="AV211" s="98"/>
      <c r="AW211" s="98"/>
    </row>
    <row r="212" spans="34:49" s="45" customFormat="1" x14ac:dyDescent="0.2">
      <c r="AH212" s="43"/>
      <c r="AI212" s="44"/>
      <c r="AJ212" s="44"/>
      <c r="AK212" s="98"/>
      <c r="AL212" s="98"/>
      <c r="AM212" s="98"/>
      <c r="AN212" s="44"/>
      <c r="AO212" s="44"/>
      <c r="AP212" s="98"/>
      <c r="AQ212" s="98"/>
      <c r="AR212" s="98"/>
      <c r="AS212" s="44"/>
      <c r="AT212" s="44"/>
      <c r="AU212" s="98"/>
      <c r="AV212" s="98"/>
      <c r="AW212" s="98"/>
    </row>
    <row r="213" spans="34:49" s="45" customFormat="1" x14ac:dyDescent="0.25">
      <c r="AH213" s="43"/>
      <c r="AI213" s="44"/>
      <c r="AJ213" s="44"/>
      <c r="AK213" s="78"/>
      <c r="AL213" s="78"/>
      <c r="AM213" s="78"/>
      <c r="AN213" s="44"/>
      <c r="AO213" s="44"/>
      <c r="AP213" s="78"/>
      <c r="AQ213" s="78"/>
      <c r="AR213" s="78"/>
      <c r="AS213" s="44"/>
      <c r="AT213" s="44"/>
      <c r="AU213" s="78"/>
      <c r="AV213" s="78"/>
      <c r="AW213" s="78"/>
    </row>
    <row r="214" spans="34:49" s="45" customFormat="1" x14ac:dyDescent="0.25">
      <c r="AH214" s="43"/>
      <c r="AI214" s="44"/>
      <c r="AJ214" s="44"/>
      <c r="AK214" s="101"/>
      <c r="AL214" s="101"/>
      <c r="AM214" s="101"/>
      <c r="AN214" s="44"/>
      <c r="AO214" s="44"/>
      <c r="AP214" s="101"/>
      <c r="AQ214" s="101"/>
      <c r="AR214" s="101"/>
      <c r="AS214" s="44"/>
      <c r="AT214" s="44"/>
      <c r="AU214" s="101"/>
      <c r="AV214" s="101"/>
      <c r="AW214" s="101"/>
    </row>
    <row r="215" spans="34:49" s="45" customFormat="1" x14ac:dyDescent="0.25">
      <c r="AH215" s="43"/>
      <c r="AI215" s="44"/>
      <c r="AJ215" s="44"/>
      <c r="AK215" s="101"/>
      <c r="AL215" s="101"/>
      <c r="AM215" s="101"/>
      <c r="AN215" s="44"/>
      <c r="AO215" s="44"/>
      <c r="AP215" s="101"/>
      <c r="AQ215" s="101"/>
      <c r="AR215" s="101"/>
      <c r="AS215" s="44"/>
      <c r="AT215" s="44"/>
      <c r="AU215" s="101"/>
      <c r="AV215" s="101"/>
      <c r="AW215" s="101"/>
    </row>
    <row r="216" spans="34:49" s="45" customFormat="1" x14ac:dyDescent="0.25">
      <c r="AH216" s="43"/>
      <c r="AI216" s="44"/>
      <c r="AJ216" s="44"/>
      <c r="AK216" s="101"/>
      <c r="AL216" s="101"/>
      <c r="AM216" s="101"/>
      <c r="AN216" s="44"/>
      <c r="AO216" s="44"/>
      <c r="AP216" s="101"/>
      <c r="AQ216" s="101"/>
      <c r="AR216" s="101"/>
      <c r="AS216" s="44"/>
      <c r="AT216" s="44"/>
      <c r="AU216" s="101"/>
      <c r="AV216" s="101"/>
      <c r="AW216" s="101"/>
    </row>
    <row r="217" spans="34:49" s="45" customFormat="1" x14ac:dyDescent="0.25">
      <c r="AH217" s="43"/>
      <c r="AI217" s="44"/>
      <c r="AJ217" s="44"/>
      <c r="AK217" s="101"/>
      <c r="AL217" s="101"/>
      <c r="AM217" s="101"/>
      <c r="AN217" s="44"/>
      <c r="AO217" s="44"/>
      <c r="AP217" s="101"/>
      <c r="AQ217" s="101"/>
      <c r="AR217" s="101"/>
      <c r="AS217" s="44"/>
      <c r="AT217" s="44"/>
      <c r="AU217" s="101"/>
      <c r="AV217" s="101"/>
      <c r="AW217" s="101"/>
    </row>
    <row r="218" spans="34:49" s="45" customFormat="1" x14ac:dyDescent="0.25">
      <c r="AH218" s="43"/>
      <c r="AI218" s="44"/>
      <c r="AJ218" s="44"/>
      <c r="AK218" s="101"/>
      <c r="AL218" s="101"/>
      <c r="AM218" s="101"/>
      <c r="AN218" s="44"/>
      <c r="AO218" s="44"/>
      <c r="AP218" s="101"/>
      <c r="AQ218" s="101"/>
      <c r="AR218" s="101"/>
      <c r="AS218" s="44"/>
      <c r="AT218" s="44"/>
      <c r="AU218" s="101"/>
      <c r="AV218" s="101"/>
      <c r="AW218" s="101"/>
    </row>
    <row r="219" spans="34:49" s="45" customFormat="1" x14ac:dyDescent="0.25">
      <c r="AH219" s="43"/>
      <c r="AI219" s="44"/>
      <c r="AJ219" s="44"/>
      <c r="AK219" s="101"/>
      <c r="AL219" s="101"/>
      <c r="AM219" s="101"/>
      <c r="AN219" s="44"/>
      <c r="AO219" s="44"/>
      <c r="AP219" s="101"/>
      <c r="AQ219" s="101"/>
      <c r="AR219" s="101"/>
      <c r="AS219" s="44"/>
      <c r="AT219" s="44"/>
      <c r="AU219" s="101"/>
      <c r="AV219" s="101"/>
      <c r="AW219" s="101"/>
    </row>
    <row r="220" spans="34:49" s="45" customFormat="1" x14ac:dyDescent="0.25">
      <c r="AH220" s="43"/>
      <c r="AI220" s="44"/>
      <c r="AJ220" s="44"/>
      <c r="AK220" s="101"/>
      <c r="AL220" s="101"/>
      <c r="AM220" s="101"/>
      <c r="AN220" s="44"/>
      <c r="AO220" s="44"/>
      <c r="AP220" s="101"/>
      <c r="AQ220" s="101"/>
      <c r="AR220" s="101"/>
      <c r="AS220" s="44"/>
      <c r="AT220" s="44"/>
      <c r="AU220" s="101"/>
      <c r="AV220" s="101"/>
      <c r="AW220" s="101"/>
    </row>
    <row r="221" spans="34:49" s="45" customFormat="1" x14ac:dyDescent="0.25">
      <c r="AH221" s="43"/>
      <c r="AI221" s="44"/>
      <c r="AJ221" s="44"/>
      <c r="AK221" s="101"/>
      <c r="AL221" s="101"/>
      <c r="AM221" s="101"/>
      <c r="AN221" s="44"/>
      <c r="AO221" s="44"/>
      <c r="AP221" s="101"/>
      <c r="AQ221" s="101"/>
      <c r="AR221" s="101"/>
      <c r="AS221" s="44"/>
      <c r="AT221" s="44"/>
      <c r="AU221" s="101"/>
      <c r="AV221" s="101"/>
      <c r="AW221" s="101"/>
    </row>
    <row r="222" spans="34:49" s="45" customFormat="1" x14ac:dyDescent="0.25">
      <c r="AH222" s="43"/>
      <c r="AI222" s="44"/>
      <c r="AJ222" s="44"/>
      <c r="AK222" s="101"/>
      <c r="AL222" s="101"/>
      <c r="AM222" s="101"/>
      <c r="AN222" s="44"/>
      <c r="AO222" s="44"/>
      <c r="AP222" s="101"/>
      <c r="AQ222" s="101"/>
      <c r="AR222" s="101"/>
      <c r="AS222" s="44"/>
      <c r="AT222" s="44"/>
      <c r="AU222" s="101"/>
      <c r="AV222" s="101"/>
      <c r="AW222" s="101"/>
    </row>
    <row r="223" spans="34:49" s="45" customFormat="1" x14ac:dyDescent="0.25">
      <c r="AH223" s="43"/>
      <c r="AI223" s="44"/>
      <c r="AJ223" s="44"/>
      <c r="AK223" s="101"/>
      <c r="AL223" s="101"/>
      <c r="AM223" s="101"/>
      <c r="AN223" s="44"/>
      <c r="AO223" s="44"/>
      <c r="AP223" s="101"/>
      <c r="AQ223" s="101"/>
      <c r="AR223" s="101"/>
      <c r="AS223" s="44"/>
      <c r="AT223" s="44"/>
      <c r="AU223" s="101"/>
      <c r="AV223" s="101"/>
      <c r="AW223" s="101"/>
    </row>
    <row r="224" spans="34:49" s="45" customFormat="1" x14ac:dyDescent="0.25">
      <c r="AH224" s="43"/>
      <c r="AI224" s="44"/>
      <c r="AJ224" s="44"/>
      <c r="AK224" s="101"/>
      <c r="AL224" s="101"/>
      <c r="AM224" s="101"/>
      <c r="AN224" s="44"/>
      <c r="AO224" s="44"/>
      <c r="AP224" s="101"/>
      <c r="AQ224" s="101"/>
      <c r="AR224" s="101"/>
      <c r="AS224" s="44"/>
      <c r="AT224" s="44"/>
      <c r="AU224" s="101"/>
      <c r="AV224" s="101"/>
      <c r="AW224" s="101"/>
    </row>
    <row r="225" spans="34:49" s="45" customFormat="1" x14ac:dyDescent="0.25">
      <c r="AH225" s="43"/>
      <c r="AI225" s="44"/>
      <c r="AJ225" s="44"/>
      <c r="AK225" s="101"/>
      <c r="AL225" s="101"/>
      <c r="AM225" s="101"/>
      <c r="AN225" s="44"/>
      <c r="AO225" s="44"/>
      <c r="AP225" s="101"/>
      <c r="AQ225" s="101"/>
      <c r="AR225" s="101"/>
      <c r="AS225" s="44"/>
      <c r="AT225" s="44"/>
      <c r="AU225" s="101"/>
      <c r="AV225" s="101"/>
      <c r="AW225" s="101"/>
    </row>
    <row r="226" spans="34:49" s="45" customFormat="1" x14ac:dyDescent="0.25">
      <c r="AH226" s="43"/>
      <c r="AI226" s="44"/>
      <c r="AJ226" s="44"/>
      <c r="AK226" s="101"/>
      <c r="AL226" s="101"/>
      <c r="AM226" s="101"/>
      <c r="AN226" s="44"/>
      <c r="AO226" s="44"/>
      <c r="AP226" s="101"/>
      <c r="AQ226" s="101"/>
      <c r="AR226" s="101"/>
      <c r="AS226" s="44"/>
      <c r="AT226" s="44"/>
      <c r="AU226" s="101"/>
      <c r="AV226" s="101"/>
      <c r="AW226" s="101"/>
    </row>
    <row r="227" spans="34:49" s="45" customFormat="1" x14ac:dyDescent="0.25">
      <c r="AH227" s="43"/>
      <c r="AI227" s="44"/>
      <c r="AJ227" s="44"/>
      <c r="AK227" s="101"/>
      <c r="AL227" s="101"/>
      <c r="AM227" s="101"/>
      <c r="AN227" s="44"/>
      <c r="AO227" s="44"/>
      <c r="AP227" s="101"/>
      <c r="AQ227" s="101"/>
      <c r="AR227" s="101"/>
      <c r="AS227" s="44"/>
      <c r="AT227" s="44"/>
      <c r="AU227" s="101"/>
      <c r="AV227" s="101"/>
      <c r="AW227" s="101"/>
    </row>
    <row r="228" spans="34:49" s="45" customFormat="1" x14ac:dyDescent="0.25">
      <c r="AH228" s="43"/>
      <c r="AI228" s="44"/>
      <c r="AJ228" s="44"/>
      <c r="AK228" s="101"/>
      <c r="AL228" s="101"/>
      <c r="AM228" s="101"/>
      <c r="AN228" s="44"/>
      <c r="AO228" s="44"/>
      <c r="AP228" s="101"/>
      <c r="AQ228" s="101"/>
      <c r="AR228" s="101"/>
      <c r="AS228" s="44"/>
      <c r="AT228" s="44"/>
      <c r="AU228" s="101"/>
      <c r="AV228" s="101"/>
      <c r="AW228" s="101"/>
    </row>
    <row r="229" spans="34:49" s="45" customFormat="1" x14ac:dyDescent="0.25">
      <c r="AH229" s="43"/>
      <c r="AI229" s="44"/>
      <c r="AJ229" s="44"/>
      <c r="AK229" s="101"/>
      <c r="AL229" s="101"/>
      <c r="AM229" s="101"/>
      <c r="AN229" s="44"/>
      <c r="AO229" s="44"/>
      <c r="AP229" s="101"/>
      <c r="AQ229" s="101"/>
      <c r="AR229" s="101"/>
      <c r="AS229" s="44"/>
      <c r="AT229" s="44"/>
      <c r="AU229" s="101"/>
      <c r="AV229" s="101"/>
      <c r="AW229" s="101"/>
    </row>
    <row r="230" spans="34:49" s="45" customFormat="1" x14ac:dyDescent="0.25">
      <c r="AH230" s="43"/>
      <c r="AI230" s="44"/>
      <c r="AJ230" s="44"/>
      <c r="AK230" s="101"/>
      <c r="AL230" s="101"/>
      <c r="AM230" s="101"/>
      <c r="AN230" s="44"/>
      <c r="AO230" s="44"/>
      <c r="AP230" s="101"/>
      <c r="AQ230" s="101"/>
      <c r="AR230" s="101"/>
      <c r="AS230" s="44"/>
      <c r="AT230" s="44"/>
      <c r="AU230" s="101"/>
      <c r="AV230" s="101"/>
      <c r="AW230" s="101"/>
    </row>
    <row r="231" spans="34:49" s="45" customFormat="1" x14ac:dyDescent="0.25">
      <c r="AH231" s="43"/>
      <c r="AI231" s="44"/>
      <c r="AJ231" s="44"/>
      <c r="AK231" s="101"/>
      <c r="AL231" s="101"/>
      <c r="AM231" s="101"/>
      <c r="AN231" s="44"/>
      <c r="AO231" s="44"/>
      <c r="AP231" s="101"/>
      <c r="AQ231" s="101"/>
      <c r="AR231" s="101"/>
      <c r="AS231" s="44"/>
      <c r="AT231" s="44"/>
      <c r="AU231" s="101"/>
      <c r="AV231" s="101"/>
      <c r="AW231" s="101"/>
    </row>
    <row r="232" spans="34:49" s="45" customFormat="1" x14ac:dyDescent="0.25">
      <c r="AH232" s="43"/>
      <c r="AI232" s="44"/>
      <c r="AJ232" s="44"/>
      <c r="AK232" s="101"/>
      <c r="AL232" s="101"/>
      <c r="AM232" s="101"/>
      <c r="AN232" s="44"/>
      <c r="AO232" s="44"/>
      <c r="AP232" s="101"/>
      <c r="AQ232" s="101"/>
      <c r="AR232" s="101"/>
      <c r="AS232" s="44"/>
      <c r="AT232" s="44"/>
      <c r="AU232" s="101"/>
      <c r="AV232" s="101"/>
      <c r="AW232" s="101"/>
    </row>
    <row r="233" spans="34:49" s="45" customFormat="1" x14ac:dyDescent="0.25">
      <c r="AH233" s="43"/>
      <c r="AI233" s="44"/>
      <c r="AJ233" s="44"/>
      <c r="AK233" s="101"/>
      <c r="AL233" s="101"/>
      <c r="AM233" s="101"/>
      <c r="AN233" s="44"/>
      <c r="AO233" s="44"/>
      <c r="AP233" s="101"/>
      <c r="AQ233" s="101"/>
      <c r="AR233" s="101"/>
      <c r="AS233" s="44"/>
      <c r="AT233" s="44"/>
      <c r="AU233" s="101"/>
      <c r="AV233" s="101"/>
      <c r="AW233" s="101"/>
    </row>
    <row r="234" spans="34:49" s="45" customFormat="1" x14ac:dyDescent="0.25">
      <c r="AH234" s="43"/>
      <c r="AI234" s="44"/>
      <c r="AJ234" s="44"/>
      <c r="AK234" s="101"/>
      <c r="AL234" s="101"/>
      <c r="AM234" s="101"/>
      <c r="AN234" s="44"/>
      <c r="AO234" s="44"/>
      <c r="AP234" s="101"/>
      <c r="AQ234" s="101"/>
      <c r="AR234" s="101"/>
      <c r="AS234" s="44"/>
      <c r="AT234" s="44"/>
      <c r="AU234" s="101"/>
      <c r="AV234" s="101"/>
      <c r="AW234" s="101"/>
    </row>
    <row r="235" spans="34:49" s="45" customFormat="1" x14ac:dyDescent="0.25">
      <c r="AH235" s="43"/>
      <c r="AI235" s="44"/>
      <c r="AJ235" s="44"/>
      <c r="AK235" s="101"/>
      <c r="AL235" s="101"/>
      <c r="AM235" s="101"/>
      <c r="AN235" s="44"/>
      <c r="AO235" s="44"/>
      <c r="AP235" s="101"/>
      <c r="AQ235" s="101"/>
      <c r="AR235" s="101"/>
      <c r="AS235" s="44"/>
      <c r="AT235" s="44"/>
      <c r="AU235" s="101"/>
      <c r="AV235" s="101"/>
      <c r="AW235" s="101"/>
    </row>
    <row r="236" spans="34:49" s="45" customFormat="1" x14ac:dyDescent="0.25">
      <c r="AH236" s="43"/>
      <c r="AI236" s="44"/>
      <c r="AJ236" s="44"/>
      <c r="AK236" s="101"/>
      <c r="AL236" s="101"/>
      <c r="AM236" s="101"/>
      <c r="AN236" s="44"/>
      <c r="AO236" s="44"/>
      <c r="AP236" s="101"/>
      <c r="AQ236" s="101"/>
      <c r="AR236" s="101"/>
      <c r="AS236" s="44"/>
      <c r="AT236" s="44"/>
      <c r="AU236" s="101"/>
      <c r="AV236" s="101"/>
      <c r="AW236" s="101"/>
    </row>
    <row r="237" spans="34:49" s="45" customFormat="1" x14ac:dyDescent="0.25">
      <c r="AH237" s="43"/>
      <c r="AI237" s="44"/>
      <c r="AJ237" s="44"/>
      <c r="AK237" s="101"/>
      <c r="AL237" s="101"/>
      <c r="AM237" s="101"/>
      <c r="AN237" s="44"/>
      <c r="AO237" s="44"/>
      <c r="AP237" s="101"/>
      <c r="AQ237" s="101"/>
      <c r="AR237" s="101"/>
      <c r="AS237" s="44"/>
      <c r="AT237" s="44"/>
      <c r="AU237" s="101"/>
      <c r="AV237" s="101"/>
      <c r="AW237" s="101"/>
    </row>
    <row r="238" spans="34:49" s="45" customFormat="1" x14ac:dyDescent="0.25">
      <c r="AH238" s="43"/>
      <c r="AI238" s="44"/>
      <c r="AJ238" s="44"/>
      <c r="AK238" s="101"/>
      <c r="AL238" s="101"/>
      <c r="AM238" s="101"/>
      <c r="AN238" s="44"/>
      <c r="AO238" s="44"/>
      <c r="AP238" s="101"/>
      <c r="AQ238" s="101"/>
      <c r="AR238" s="101"/>
      <c r="AS238" s="44"/>
      <c r="AT238" s="44"/>
      <c r="AU238" s="101"/>
      <c r="AV238" s="101"/>
      <c r="AW238" s="101"/>
    </row>
    <row r="239" spans="34:49" s="45" customFormat="1" x14ac:dyDescent="0.25">
      <c r="AH239" s="43"/>
      <c r="AI239" s="44"/>
      <c r="AJ239" s="44"/>
      <c r="AK239" s="101"/>
      <c r="AL239" s="101"/>
      <c r="AM239" s="101"/>
      <c r="AN239" s="44"/>
      <c r="AO239" s="44"/>
      <c r="AP239" s="101"/>
      <c r="AQ239" s="101"/>
      <c r="AR239" s="101"/>
      <c r="AS239" s="44"/>
      <c r="AT239" s="44"/>
      <c r="AU239" s="101"/>
      <c r="AV239" s="101"/>
      <c r="AW239" s="101"/>
    </row>
    <row r="240" spans="34:49" s="45" customFormat="1" x14ac:dyDescent="0.25">
      <c r="AH240" s="43"/>
      <c r="AI240" s="44"/>
      <c r="AJ240" s="44"/>
      <c r="AK240" s="101"/>
      <c r="AL240" s="101"/>
      <c r="AM240" s="101"/>
      <c r="AN240" s="44"/>
      <c r="AO240" s="44"/>
      <c r="AP240" s="101"/>
      <c r="AQ240" s="101"/>
      <c r="AR240" s="101"/>
      <c r="AS240" s="44"/>
      <c r="AT240" s="44"/>
      <c r="AU240" s="101"/>
      <c r="AV240" s="101"/>
      <c r="AW240" s="101"/>
    </row>
    <row r="241" spans="3:49" s="45" customFormat="1" x14ac:dyDescent="0.25">
      <c r="AH241" s="43"/>
      <c r="AI241" s="44"/>
      <c r="AJ241" s="44"/>
      <c r="AK241" s="101"/>
      <c r="AL241" s="101"/>
      <c r="AM241" s="101"/>
      <c r="AN241" s="44"/>
      <c r="AO241" s="44"/>
      <c r="AP241" s="101"/>
      <c r="AQ241" s="101"/>
      <c r="AR241" s="101"/>
      <c r="AS241" s="44"/>
      <c r="AT241" s="44"/>
      <c r="AU241" s="101"/>
      <c r="AV241" s="101"/>
      <c r="AW241" s="101"/>
    </row>
    <row r="242" spans="3:49" s="45" customFormat="1" x14ac:dyDescent="0.25">
      <c r="AH242" s="43"/>
      <c r="AI242" s="44"/>
      <c r="AJ242" s="44"/>
      <c r="AK242" s="101"/>
      <c r="AL242" s="101"/>
      <c r="AM242" s="101"/>
      <c r="AN242" s="44"/>
      <c r="AO242" s="44"/>
      <c r="AP242" s="101"/>
      <c r="AQ242" s="101"/>
      <c r="AR242" s="101"/>
      <c r="AS242" s="44"/>
      <c r="AT242" s="44"/>
      <c r="AU242" s="101"/>
      <c r="AV242" s="101"/>
      <c r="AW242" s="101"/>
    </row>
    <row r="243" spans="3:49" s="45" customFormat="1" x14ac:dyDescent="0.25">
      <c r="AH243" s="43"/>
      <c r="AI243" s="44"/>
      <c r="AJ243" s="44"/>
      <c r="AK243" s="101"/>
      <c r="AL243" s="101"/>
      <c r="AM243" s="101"/>
      <c r="AN243" s="44"/>
      <c r="AO243" s="44"/>
      <c r="AP243" s="101"/>
      <c r="AQ243" s="101"/>
      <c r="AR243" s="101"/>
      <c r="AS243" s="44"/>
      <c r="AT243" s="44"/>
      <c r="AU243" s="101"/>
      <c r="AV243" s="101"/>
      <c r="AW243" s="101"/>
    </row>
    <row r="244" spans="3:49" s="45" customFormat="1" ht="15.75" x14ac:dyDescent="0.25">
      <c r="C244" s="48"/>
      <c r="AH244" s="43"/>
      <c r="AI244" s="44"/>
      <c r="AJ244" s="44"/>
      <c r="AK244" s="101"/>
      <c r="AL244" s="101"/>
      <c r="AM244" s="101"/>
      <c r="AN244" s="44"/>
      <c r="AO244" s="44"/>
      <c r="AP244" s="101"/>
      <c r="AQ244" s="101"/>
      <c r="AR244" s="101"/>
      <c r="AS244" s="44"/>
      <c r="AT244" s="44"/>
      <c r="AU244" s="101"/>
      <c r="AV244" s="101"/>
      <c r="AW244" s="101"/>
    </row>
    <row r="245" spans="3:49" s="48" customFormat="1" ht="15.75" x14ac:dyDescent="0.25">
      <c r="AH245" s="46"/>
      <c r="AI245" s="47"/>
      <c r="AJ245" s="47"/>
      <c r="AK245" s="101"/>
      <c r="AL245" s="101"/>
      <c r="AM245" s="101"/>
      <c r="AN245" s="47"/>
      <c r="AO245" s="47"/>
      <c r="AP245" s="101"/>
      <c r="AQ245" s="101"/>
      <c r="AR245" s="101"/>
      <c r="AS245" s="47"/>
      <c r="AT245" s="47"/>
      <c r="AU245" s="101"/>
      <c r="AV245" s="101"/>
      <c r="AW245" s="101"/>
    </row>
    <row r="246" spans="3:49" s="48" customFormat="1" x14ac:dyDescent="0.2">
      <c r="AH246" s="46"/>
      <c r="AI246" s="47"/>
      <c r="AJ246" s="47"/>
      <c r="AK246" s="102"/>
      <c r="AL246" s="102"/>
      <c r="AM246" s="102"/>
      <c r="AN246" s="47"/>
      <c r="AO246" s="47"/>
      <c r="AP246" s="102"/>
      <c r="AQ246" s="102"/>
      <c r="AR246" s="102"/>
      <c r="AS246" s="47"/>
      <c r="AT246" s="47"/>
      <c r="AU246" s="102"/>
      <c r="AV246" s="102"/>
      <c r="AW246" s="102"/>
    </row>
    <row r="247" spans="3:49" s="48" customFormat="1" x14ac:dyDescent="0.2">
      <c r="AH247" s="46"/>
      <c r="AI247" s="47"/>
      <c r="AJ247" s="47"/>
      <c r="AK247" s="102"/>
      <c r="AL247" s="102"/>
      <c r="AM247" s="102"/>
      <c r="AN247" s="47"/>
      <c r="AO247" s="47"/>
      <c r="AP247" s="102"/>
      <c r="AQ247" s="102"/>
      <c r="AR247" s="102"/>
      <c r="AS247" s="47"/>
      <c r="AT247" s="47"/>
      <c r="AU247" s="102"/>
      <c r="AV247" s="102"/>
      <c r="AW247" s="102"/>
    </row>
    <row r="248" spans="3:49" s="48" customFormat="1" x14ac:dyDescent="0.2">
      <c r="AH248" s="46"/>
      <c r="AI248" s="47"/>
      <c r="AJ248" s="47"/>
      <c r="AK248" s="102"/>
      <c r="AL248" s="102"/>
      <c r="AM248" s="102"/>
      <c r="AN248" s="47"/>
      <c r="AO248" s="47"/>
      <c r="AP248" s="102"/>
      <c r="AQ248" s="102"/>
      <c r="AR248" s="102"/>
      <c r="AS248" s="47"/>
      <c r="AT248" s="47"/>
      <c r="AU248" s="102"/>
      <c r="AV248" s="102"/>
      <c r="AW248" s="102"/>
    </row>
    <row r="249" spans="3:49" s="48" customFormat="1" x14ac:dyDescent="0.2">
      <c r="AH249" s="46"/>
      <c r="AI249" s="47"/>
      <c r="AJ249" s="47"/>
      <c r="AK249" s="102"/>
      <c r="AL249" s="102"/>
      <c r="AM249" s="102"/>
      <c r="AN249" s="47"/>
      <c r="AO249" s="47"/>
      <c r="AP249" s="102"/>
      <c r="AQ249" s="102"/>
      <c r="AR249" s="102"/>
      <c r="AS249" s="47"/>
      <c r="AT249" s="47"/>
      <c r="AU249" s="102"/>
      <c r="AV249" s="102"/>
      <c r="AW249" s="102"/>
    </row>
    <row r="250" spans="3:49" s="48" customFormat="1" x14ac:dyDescent="0.2">
      <c r="AH250" s="46"/>
      <c r="AI250" s="47"/>
      <c r="AJ250" s="47"/>
      <c r="AK250" s="102"/>
      <c r="AL250" s="102"/>
      <c r="AM250" s="102"/>
      <c r="AN250" s="47"/>
      <c r="AO250" s="47"/>
      <c r="AP250" s="102"/>
      <c r="AQ250" s="102"/>
      <c r="AR250" s="102"/>
      <c r="AS250" s="47"/>
      <c r="AT250" s="47"/>
      <c r="AU250" s="102"/>
      <c r="AV250" s="102"/>
      <c r="AW250" s="102"/>
    </row>
    <row r="251" spans="3:49" s="48" customFormat="1" x14ac:dyDescent="0.2">
      <c r="AH251" s="46"/>
      <c r="AI251" s="47"/>
      <c r="AJ251" s="47"/>
      <c r="AK251" s="102"/>
      <c r="AL251" s="102"/>
      <c r="AM251" s="102"/>
      <c r="AN251" s="47"/>
      <c r="AO251" s="47"/>
      <c r="AP251" s="102"/>
      <c r="AQ251" s="102"/>
      <c r="AR251" s="102"/>
      <c r="AS251" s="47"/>
      <c r="AT251" s="47"/>
      <c r="AU251" s="102"/>
      <c r="AV251" s="102"/>
      <c r="AW251" s="102"/>
    </row>
    <row r="252" spans="3:49" s="48" customFormat="1" x14ac:dyDescent="0.2">
      <c r="AH252" s="46"/>
      <c r="AI252" s="47"/>
      <c r="AJ252" s="47"/>
      <c r="AK252" s="102"/>
      <c r="AL252" s="102"/>
      <c r="AM252" s="102"/>
      <c r="AN252" s="47"/>
      <c r="AO252" s="47"/>
      <c r="AP252" s="102"/>
      <c r="AQ252" s="102"/>
      <c r="AR252" s="102"/>
      <c r="AS252" s="47"/>
      <c r="AT252" s="47"/>
      <c r="AU252" s="102"/>
      <c r="AV252" s="102"/>
      <c r="AW252" s="102"/>
    </row>
    <row r="253" spans="3:49" s="48" customFormat="1" x14ac:dyDescent="0.2">
      <c r="AH253" s="46"/>
      <c r="AI253" s="47"/>
      <c r="AJ253" s="47"/>
      <c r="AK253" s="102"/>
      <c r="AL253" s="102"/>
      <c r="AM253" s="102"/>
      <c r="AN253" s="47"/>
      <c r="AO253" s="47"/>
      <c r="AP253" s="102"/>
      <c r="AQ253" s="102"/>
      <c r="AR253" s="102"/>
      <c r="AS253" s="47"/>
      <c r="AT253" s="47"/>
      <c r="AU253" s="102"/>
      <c r="AV253" s="102"/>
      <c r="AW253" s="102"/>
    </row>
    <row r="254" spans="3:49" s="48" customFormat="1" x14ac:dyDescent="0.2">
      <c r="C254" s="49"/>
      <c r="AH254" s="46"/>
      <c r="AI254" s="47"/>
      <c r="AJ254" s="47"/>
      <c r="AK254" s="102"/>
      <c r="AL254" s="102"/>
      <c r="AM254" s="102"/>
      <c r="AN254" s="47"/>
      <c r="AO254" s="47"/>
      <c r="AP254" s="102"/>
      <c r="AQ254" s="102"/>
      <c r="AR254" s="102"/>
      <c r="AS254" s="47"/>
      <c r="AT254" s="47"/>
      <c r="AU254" s="102"/>
      <c r="AV254" s="102"/>
      <c r="AW254" s="102"/>
    </row>
    <row r="255" spans="3:49" ht="14.25" x14ac:dyDescent="0.2">
      <c r="AK255" s="102"/>
      <c r="AL255" s="102"/>
      <c r="AM255" s="102"/>
      <c r="AP255" s="102"/>
      <c r="AQ255" s="102"/>
      <c r="AR255" s="102"/>
      <c r="AU255" s="102"/>
      <c r="AV255" s="102"/>
      <c r="AW255" s="102"/>
    </row>
    <row r="256" spans="3:49" ht="14.25" x14ac:dyDescent="0.2">
      <c r="AK256" s="102"/>
      <c r="AL256" s="102"/>
      <c r="AM256" s="102"/>
      <c r="AP256" s="102"/>
      <c r="AQ256" s="102"/>
      <c r="AR256" s="102"/>
      <c r="AU256" s="102"/>
      <c r="AV256" s="102"/>
      <c r="AW256" s="102"/>
    </row>
    <row r="257" spans="37:49" ht="14.25" x14ac:dyDescent="0.2">
      <c r="AK257" s="102"/>
      <c r="AL257" s="102"/>
      <c r="AM257" s="102"/>
      <c r="AP257" s="102"/>
      <c r="AQ257" s="102"/>
      <c r="AR257" s="102"/>
      <c r="AU257" s="102"/>
      <c r="AV257" s="102"/>
      <c r="AW257" s="102"/>
    </row>
    <row r="258" spans="37:49" ht="14.25" x14ac:dyDescent="0.2">
      <c r="AK258" s="102"/>
      <c r="AL258" s="102"/>
      <c r="AM258" s="102"/>
      <c r="AP258" s="102"/>
      <c r="AQ258" s="102"/>
      <c r="AR258" s="102"/>
      <c r="AU258" s="102"/>
      <c r="AV258" s="102"/>
      <c r="AW258" s="102"/>
    </row>
    <row r="259" spans="37:49" ht="14.25" x14ac:dyDescent="0.2">
      <c r="AK259" s="102"/>
      <c r="AL259" s="102"/>
      <c r="AM259" s="102"/>
      <c r="AP259" s="102"/>
      <c r="AQ259" s="102"/>
      <c r="AR259" s="102"/>
      <c r="AU259" s="102"/>
      <c r="AV259" s="102"/>
      <c r="AW259" s="102"/>
    </row>
    <row r="260" spans="37:49" ht="14.25" x14ac:dyDescent="0.2">
      <c r="AK260" s="102"/>
      <c r="AL260" s="102"/>
      <c r="AM260" s="102"/>
      <c r="AP260" s="102"/>
      <c r="AQ260" s="102"/>
      <c r="AR260" s="102"/>
      <c r="AU260" s="102"/>
      <c r="AV260" s="102"/>
      <c r="AW260" s="102"/>
    </row>
    <row r="261" spans="37:49" ht="14.25" x14ac:dyDescent="0.2">
      <c r="AK261" s="102"/>
      <c r="AL261" s="102"/>
      <c r="AM261" s="102"/>
      <c r="AP261" s="102"/>
      <c r="AQ261" s="102"/>
      <c r="AR261" s="102"/>
      <c r="AU261" s="102"/>
      <c r="AV261" s="102"/>
      <c r="AW261" s="102"/>
    </row>
    <row r="262" spans="37:49" ht="14.25" x14ac:dyDescent="0.2">
      <c r="AK262" s="102"/>
      <c r="AL262" s="102"/>
      <c r="AM262" s="102"/>
      <c r="AP262" s="102"/>
      <c r="AQ262" s="102"/>
      <c r="AR262" s="102"/>
      <c r="AU262" s="102"/>
      <c r="AV262" s="102"/>
      <c r="AW262" s="102"/>
    </row>
    <row r="263" spans="37:49" ht="14.25" x14ac:dyDescent="0.2">
      <c r="AK263" s="102"/>
      <c r="AL263" s="102"/>
      <c r="AM263" s="102"/>
      <c r="AP263" s="102"/>
      <c r="AQ263" s="102"/>
      <c r="AR263" s="102"/>
      <c r="AU263" s="102"/>
      <c r="AV263" s="102"/>
      <c r="AW263" s="102"/>
    </row>
    <row r="264" spans="37:49" ht="14.25" x14ac:dyDescent="0.2">
      <c r="AK264" s="102"/>
      <c r="AL264" s="102"/>
      <c r="AM264" s="102"/>
      <c r="AP264" s="102"/>
      <c r="AQ264" s="102"/>
      <c r="AR264" s="102"/>
      <c r="AU264" s="102"/>
      <c r="AV264" s="102"/>
      <c r="AW264" s="102"/>
    </row>
    <row r="265" spans="37:49" ht="14.25" x14ac:dyDescent="0.2">
      <c r="AK265" s="102"/>
      <c r="AL265" s="102"/>
      <c r="AM265" s="102"/>
      <c r="AP265" s="102"/>
      <c r="AQ265" s="102"/>
      <c r="AR265" s="102"/>
      <c r="AU265" s="102"/>
      <c r="AV265" s="102"/>
      <c r="AW265" s="102"/>
    </row>
    <row r="266" spans="37:49" ht="14.25" x14ac:dyDescent="0.2">
      <c r="AK266" s="102"/>
      <c r="AL266" s="102"/>
      <c r="AM266" s="102"/>
      <c r="AP266" s="102"/>
      <c r="AQ266" s="102"/>
      <c r="AR266" s="102"/>
      <c r="AU266" s="102"/>
      <c r="AV266" s="102"/>
      <c r="AW266" s="102"/>
    </row>
    <row r="267" spans="37:49" ht="14.25" x14ac:dyDescent="0.2">
      <c r="AK267" s="102"/>
      <c r="AL267" s="102"/>
      <c r="AM267" s="102"/>
      <c r="AP267" s="102"/>
      <c r="AQ267" s="102"/>
      <c r="AR267" s="102"/>
      <c r="AU267" s="102"/>
      <c r="AV267" s="102"/>
      <c r="AW267" s="102"/>
    </row>
    <row r="268" spans="37:49" ht="14.25" x14ac:dyDescent="0.2">
      <c r="AK268" s="102"/>
      <c r="AL268" s="102"/>
      <c r="AM268" s="102"/>
      <c r="AP268" s="102"/>
      <c r="AQ268" s="102"/>
      <c r="AR268" s="102"/>
      <c r="AU268" s="102"/>
      <c r="AV268" s="102"/>
      <c r="AW268" s="102"/>
    </row>
    <row r="269" spans="37:49" ht="14.25" x14ac:dyDescent="0.2">
      <c r="AK269" s="102"/>
      <c r="AL269" s="102"/>
      <c r="AM269" s="102"/>
      <c r="AP269" s="102"/>
      <c r="AQ269" s="102"/>
      <c r="AR269" s="102"/>
      <c r="AU269" s="102"/>
      <c r="AV269" s="102"/>
      <c r="AW269" s="102"/>
    </row>
    <row r="270" spans="37:49" ht="14.25" x14ac:dyDescent="0.2">
      <c r="AK270" s="102"/>
      <c r="AL270" s="102"/>
      <c r="AM270" s="102"/>
      <c r="AP270" s="102"/>
      <c r="AQ270" s="102"/>
      <c r="AR270" s="102"/>
      <c r="AU270" s="102"/>
      <c r="AV270" s="102"/>
      <c r="AW270" s="102"/>
    </row>
    <row r="271" spans="37:49" ht="14.25" x14ac:dyDescent="0.2">
      <c r="AK271" s="102"/>
      <c r="AL271" s="102"/>
      <c r="AM271" s="102"/>
      <c r="AP271" s="102"/>
      <c r="AQ271" s="102"/>
      <c r="AR271" s="102"/>
      <c r="AU271" s="102"/>
      <c r="AV271" s="102"/>
      <c r="AW271" s="102"/>
    </row>
    <row r="272" spans="37:49" ht="14.25" x14ac:dyDescent="0.2">
      <c r="AK272" s="102"/>
      <c r="AL272" s="102"/>
      <c r="AM272" s="102"/>
      <c r="AP272" s="102"/>
      <c r="AQ272" s="102"/>
      <c r="AR272" s="102"/>
      <c r="AU272" s="102"/>
      <c r="AV272" s="102"/>
      <c r="AW272" s="102"/>
    </row>
    <row r="273" spans="37:49" ht="14.25" x14ac:dyDescent="0.2">
      <c r="AK273" s="102"/>
      <c r="AL273" s="102"/>
      <c r="AM273" s="102"/>
      <c r="AP273" s="102"/>
      <c r="AQ273" s="102"/>
      <c r="AR273" s="102"/>
      <c r="AU273" s="102"/>
      <c r="AV273" s="102"/>
      <c r="AW273" s="102"/>
    </row>
    <row r="274" spans="37:49" ht="14.25" x14ac:dyDescent="0.2">
      <c r="AK274" s="102"/>
      <c r="AL274" s="102"/>
      <c r="AM274" s="102"/>
      <c r="AP274" s="102"/>
      <c r="AQ274" s="102"/>
      <c r="AR274" s="102"/>
      <c r="AU274" s="102"/>
      <c r="AV274" s="102"/>
      <c r="AW274" s="102"/>
    </row>
    <row r="275" spans="37:49" ht="14.25" x14ac:dyDescent="0.2">
      <c r="AK275" s="102"/>
      <c r="AL275" s="102"/>
      <c r="AM275" s="102"/>
      <c r="AP275" s="102"/>
      <c r="AQ275" s="102"/>
      <c r="AR275" s="102"/>
      <c r="AU275" s="102"/>
      <c r="AV275" s="102"/>
      <c r="AW275" s="102"/>
    </row>
    <row r="276" spans="37:49" ht="14.25" x14ac:dyDescent="0.2">
      <c r="AK276" s="102"/>
      <c r="AL276" s="102"/>
      <c r="AM276" s="102"/>
      <c r="AP276" s="102"/>
      <c r="AQ276" s="102"/>
      <c r="AR276" s="102"/>
      <c r="AU276" s="102"/>
      <c r="AV276" s="102"/>
      <c r="AW276" s="102"/>
    </row>
    <row r="277" spans="37:49" ht="14.25" x14ac:dyDescent="0.2">
      <c r="AK277" s="102"/>
      <c r="AL277" s="102"/>
      <c r="AM277" s="102"/>
      <c r="AP277" s="102"/>
      <c r="AQ277" s="102"/>
      <c r="AR277" s="102"/>
      <c r="AU277" s="102"/>
      <c r="AV277" s="102"/>
      <c r="AW277" s="102"/>
    </row>
    <row r="278" spans="37:49" ht="14.25" x14ac:dyDescent="0.2">
      <c r="AK278" s="102"/>
      <c r="AL278" s="102"/>
      <c r="AM278" s="102"/>
      <c r="AP278" s="102"/>
      <c r="AQ278" s="102"/>
      <c r="AR278" s="102"/>
      <c r="AU278" s="102"/>
      <c r="AV278" s="102"/>
      <c r="AW278" s="102"/>
    </row>
    <row r="279" spans="37:49" ht="14.25" x14ac:dyDescent="0.2">
      <c r="AK279" s="102"/>
      <c r="AL279" s="102"/>
      <c r="AM279" s="102"/>
      <c r="AP279" s="102"/>
      <c r="AQ279" s="102"/>
      <c r="AR279" s="102"/>
      <c r="AU279" s="102"/>
      <c r="AV279" s="102"/>
      <c r="AW279" s="102"/>
    </row>
    <row r="280" spans="37:49" ht="14.25" x14ac:dyDescent="0.2">
      <c r="AK280" s="102"/>
      <c r="AL280" s="102"/>
      <c r="AM280" s="102"/>
      <c r="AP280" s="102"/>
      <c r="AQ280" s="102"/>
      <c r="AR280" s="102"/>
      <c r="AU280" s="102"/>
      <c r="AV280" s="102"/>
      <c r="AW280" s="102"/>
    </row>
    <row r="281" spans="37:49" ht="14.25" x14ac:dyDescent="0.2">
      <c r="AK281" s="102"/>
      <c r="AL281" s="102"/>
      <c r="AM281" s="102"/>
      <c r="AP281" s="102"/>
      <c r="AQ281" s="102"/>
      <c r="AR281" s="102"/>
      <c r="AU281" s="102"/>
      <c r="AV281" s="102"/>
      <c r="AW281" s="102"/>
    </row>
    <row r="282" spans="37:49" ht="14.25" x14ac:dyDescent="0.2">
      <c r="AK282" s="102"/>
      <c r="AL282" s="102"/>
      <c r="AM282" s="102"/>
      <c r="AP282" s="102"/>
      <c r="AQ282" s="102"/>
      <c r="AR282" s="102"/>
      <c r="AU282" s="102"/>
      <c r="AV282" s="102"/>
      <c r="AW282" s="102"/>
    </row>
    <row r="283" spans="37:49" ht="14.25" x14ac:dyDescent="0.2">
      <c r="AK283" s="102"/>
      <c r="AL283" s="102"/>
      <c r="AM283" s="102"/>
      <c r="AP283" s="102"/>
      <c r="AQ283" s="102"/>
      <c r="AR283" s="102"/>
      <c r="AU283" s="102"/>
      <c r="AV283" s="102"/>
      <c r="AW283" s="102"/>
    </row>
    <row r="284" spans="37:49" ht="14.25" x14ac:dyDescent="0.2">
      <c r="AK284" s="102"/>
      <c r="AL284" s="102"/>
      <c r="AM284" s="102"/>
      <c r="AP284" s="102"/>
      <c r="AQ284" s="102"/>
      <c r="AR284" s="102"/>
      <c r="AU284" s="102"/>
      <c r="AV284" s="102"/>
      <c r="AW284" s="102"/>
    </row>
    <row r="285" spans="37:49" ht="14.25" x14ac:dyDescent="0.2">
      <c r="AK285" s="102"/>
      <c r="AL285" s="102"/>
      <c r="AM285" s="102"/>
      <c r="AP285" s="102"/>
      <c r="AQ285" s="102"/>
      <c r="AR285" s="102"/>
      <c r="AU285" s="102"/>
      <c r="AV285" s="102"/>
      <c r="AW285" s="102"/>
    </row>
    <row r="286" spans="37:49" ht="14.25" x14ac:dyDescent="0.2">
      <c r="AK286" s="102"/>
      <c r="AL286" s="102"/>
      <c r="AM286" s="102"/>
      <c r="AP286" s="102"/>
      <c r="AQ286" s="102"/>
      <c r="AR286" s="102"/>
      <c r="AU286" s="102"/>
      <c r="AV286" s="102"/>
      <c r="AW286" s="102"/>
    </row>
    <row r="287" spans="37:49" ht="14.25" x14ac:dyDescent="0.2">
      <c r="AK287" s="102"/>
      <c r="AL287" s="102"/>
      <c r="AM287" s="102"/>
      <c r="AP287" s="102"/>
      <c r="AQ287" s="102"/>
      <c r="AR287" s="102"/>
      <c r="AU287" s="102"/>
      <c r="AV287" s="102"/>
      <c r="AW287" s="102"/>
    </row>
    <row r="288" spans="37:49" ht="14.25" x14ac:dyDescent="0.2">
      <c r="AK288" s="102"/>
      <c r="AL288" s="102"/>
      <c r="AM288" s="102"/>
      <c r="AP288" s="102"/>
      <c r="AQ288" s="102"/>
      <c r="AR288" s="102"/>
      <c r="AU288" s="102"/>
      <c r="AV288" s="102"/>
      <c r="AW288" s="102"/>
    </row>
    <row r="289" spans="37:49" ht="14.25" x14ac:dyDescent="0.2">
      <c r="AK289" s="102"/>
      <c r="AL289" s="102"/>
      <c r="AM289" s="102"/>
      <c r="AP289" s="102"/>
      <c r="AQ289" s="102"/>
      <c r="AR289" s="102"/>
      <c r="AU289" s="102"/>
      <c r="AV289" s="102"/>
      <c r="AW289" s="102"/>
    </row>
    <row r="290" spans="37:49" ht="14.25" x14ac:dyDescent="0.2">
      <c r="AK290" s="102"/>
      <c r="AL290" s="102"/>
      <c r="AM290" s="102"/>
      <c r="AP290" s="102"/>
      <c r="AQ290" s="102"/>
      <c r="AR290" s="102"/>
      <c r="AU290" s="102"/>
      <c r="AV290" s="102"/>
      <c r="AW290" s="102"/>
    </row>
    <row r="291" spans="37:49" ht="14.25" x14ac:dyDescent="0.2">
      <c r="AK291" s="102"/>
      <c r="AL291" s="102"/>
      <c r="AM291" s="102"/>
      <c r="AP291" s="102"/>
      <c r="AQ291" s="102"/>
      <c r="AR291" s="102"/>
      <c r="AU291" s="102"/>
      <c r="AV291" s="102"/>
      <c r="AW291" s="102"/>
    </row>
    <row r="292" spans="37:49" ht="14.25" x14ac:dyDescent="0.2">
      <c r="AK292" s="102"/>
      <c r="AL292" s="102"/>
      <c r="AM292" s="102"/>
      <c r="AP292" s="102"/>
      <c r="AQ292" s="102"/>
      <c r="AR292" s="102"/>
      <c r="AU292" s="102"/>
      <c r="AV292" s="102"/>
      <c r="AW292" s="102"/>
    </row>
    <row r="293" spans="37:49" ht="14.25" x14ac:dyDescent="0.2">
      <c r="AK293" s="102"/>
      <c r="AL293" s="102"/>
      <c r="AM293" s="102"/>
      <c r="AP293" s="102"/>
      <c r="AQ293" s="102"/>
      <c r="AR293" s="102"/>
      <c r="AU293" s="102"/>
      <c r="AV293" s="102"/>
      <c r="AW293" s="102"/>
    </row>
    <row r="294" spans="37:49" ht="14.25" x14ac:dyDescent="0.2">
      <c r="AK294" s="102"/>
      <c r="AL294" s="102"/>
      <c r="AM294" s="102"/>
      <c r="AP294" s="102"/>
      <c r="AQ294" s="102"/>
      <c r="AR294" s="102"/>
      <c r="AU294" s="102"/>
      <c r="AV294" s="102"/>
      <c r="AW294" s="102"/>
    </row>
    <row r="295" spans="37:49" ht="14.25" x14ac:dyDescent="0.2">
      <c r="AK295" s="102"/>
      <c r="AL295" s="102"/>
      <c r="AM295" s="102"/>
      <c r="AP295" s="102"/>
      <c r="AQ295" s="102"/>
      <c r="AR295" s="102"/>
      <c r="AU295" s="102"/>
      <c r="AV295" s="102"/>
      <c r="AW295" s="102"/>
    </row>
    <row r="296" spans="37:49" ht="14.25" x14ac:dyDescent="0.2">
      <c r="AK296" s="102"/>
      <c r="AL296" s="102"/>
      <c r="AM296" s="102"/>
      <c r="AP296" s="102"/>
      <c r="AQ296" s="102"/>
      <c r="AR296" s="102"/>
      <c r="AU296" s="102"/>
      <c r="AV296" s="102"/>
      <c r="AW296" s="102"/>
    </row>
    <row r="297" spans="37:49" ht="14.25" x14ac:dyDescent="0.2">
      <c r="AK297" s="102"/>
      <c r="AL297" s="102"/>
      <c r="AM297" s="102"/>
      <c r="AP297" s="102"/>
      <c r="AQ297" s="102"/>
      <c r="AR297" s="102"/>
      <c r="AU297" s="102"/>
      <c r="AV297" s="102"/>
      <c r="AW297" s="102"/>
    </row>
    <row r="298" spans="37:49" ht="14.25" x14ac:dyDescent="0.2">
      <c r="AK298" s="102"/>
      <c r="AL298" s="102"/>
      <c r="AM298" s="102"/>
      <c r="AP298" s="102"/>
      <c r="AQ298" s="102"/>
      <c r="AR298" s="102"/>
      <c r="AU298" s="102"/>
      <c r="AV298" s="102"/>
      <c r="AW298" s="102"/>
    </row>
    <row r="299" spans="37:49" ht="14.25" x14ac:dyDescent="0.2">
      <c r="AK299" s="102"/>
      <c r="AL299" s="102"/>
      <c r="AM299" s="102"/>
      <c r="AP299" s="102"/>
      <c r="AQ299" s="102"/>
      <c r="AR299" s="102"/>
      <c r="AU299" s="102"/>
      <c r="AV299" s="102"/>
      <c r="AW299" s="102"/>
    </row>
    <row r="300" spans="37:49" ht="14.25" x14ac:dyDescent="0.2">
      <c r="AK300" s="102"/>
      <c r="AL300" s="102"/>
      <c r="AM300" s="102"/>
      <c r="AP300" s="102"/>
      <c r="AQ300" s="102"/>
      <c r="AR300" s="102"/>
      <c r="AU300" s="102"/>
      <c r="AV300" s="102"/>
      <c r="AW300" s="102"/>
    </row>
    <row r="301" spans="37:49" ht="14.25" x14ac:dyDescent="0.2">
      <c r="AK301" s="102"/>
      <c r="AL301" s="102"/>
      <c r="AM301" s="102"/>
      <c r="AP301" s="102"/>
      <c r="AQ301" s="102"/>
      <c r="AR301" s="102"/>
      <c r="AU301" s="102"/>
      <c r="AV301" s="102"/>
      <c r="AW301" s="102"/>
    </row>
    <row r="302" spans="37:49" ht="14.25" x14ac:dyDescent="0.2">
      <c r="AK302" s="102"/>
      <c r="AL302" s="102"/>
      <c r="AM302" s="102"/>
      <c r="AP302" s="102"/>
      <c r="AQ302" s="102"/>
      <c r="AR302" s="102"/>
      <c r="AU302" s="102"/>
      <c r="AV302" s="102"/>
      <c r="AW302" s="102"/>
    </row>
    <row r="303" spans="37:49" ht="14.25" x14ac:dyDescent="0.2">
      <c r="AK303" s="102"/>
      <c r="AL303" s="102"/>
      <c r="AM303" s="102"/>
      <c r="AP303" s="102"/>
      <c r="AQ303" s="102"/>
      <c r="AR303" s="102"/>
      <c r="AU303" s="102"/>
      <c r="AV303" s="102"/>
      <c r="AW303" s="102"/>
    </row>
    <row r="304" spans="37:49" ht="14.25" x14ac:dyDescent="0.2">
      <c r="AK304" s="102"/>
      <c r="AL304" s="102"/>
      <c r="AM304" s="102"/>
      <c r="AP304" s="102"/>
      <c r="AQ304" s="102"/>
      <c r="AR304" s="102"/>
      <c r="AU304" s="102"/>
      <c r="AV304" s="102"/>
      <c r="AW304" s="102"/>
    </row>
    <row r="305" spans="37:49" ht="14.25" x14ac:dyDescent="0.2">
      <c r="AK305" s="102"/>
      <c r="AL305" s="102"/>
      <c r="AM305" s="102"/>
      <c r="AP305" s="102"/>
      <c r="AQ305" s="102"/>
      <c r="AR305" s="102"/>
      <c r="AU305" s="102"/>
      <c r="AV305" s="102"/>
      <c r="AW305" s="102"/>
    </row>
    <row r="306" spans="37:49" ht="14.25" x14ac:dyDescent="0.2">
      <c r="AK306" s="102"/>
      <c r="AL306" s="102"/>
      <c r="AM306" s="102"/>
      <c r="AP306" s="102"/>
      <c r="AQ306" s="102"/>
      <c r="AR306" s="102"/>
      <c r="AU306" s="102"/>
      <c r="AV306" s="102"/>
      <c r="AW306" s="102"/>
    </row>
    <row r="307" spans="37:49" ht="14.25" x14ac:dyDescent="0.2">
      <c r="AK307" s="102"/>
      <c r="AL307" s="102"/>
      <c r="AM307" s="102"/>
      <c r="AP307" s="102"/>
      <c r="AQ307" s="102"/>
      <c r="AR307" s="102"/>
      <c r="AU307" s="102"/>
      <c r="AV307" s="102"/>
      <c r="AW307" s="102"/>
    </row>
    <row r="308" spans="37:49" ht="14.25" x14ac:dyDescent="0.2">
      <c r="AK308" s="102"/>
      <c r="AL308" s="102"/>
      <c r="AM308" s="102"/>
      <c r="AP308" s="102"/>
      <c r="AQ308" s="102"/>
      <c r="AR308" s="102"/>
      <c r="AU308" s="102"/>
      <c r="AV308" s="102"/>
      <c r="AW308" s="102"/>
    </row>
    <row r="309" spans="37:49" ht="14.25" x14ac:dyDescent="0.2">
      <c r="AK309" s="102"/>
      <c r="AL309" s="102"/>
      <c r="AM309" s="102"/>
      <c r="AP309" s="102"/>
      <c r="AQ309" s="102"/>
      <c r="AR309" s="102"/>
      <c r="AU309" s="102"/>
      <c r="AV309" s="102"/>
      <c r="AW309" s="102"/>
    </row>
    <row r="310" spans="37:49" ht="14.25" x14ac:dyDescent="0.2">
      <c r="AK310" s="102"/>
      <c r="AL310" s="102"/>
      <c r="AM310" s="102"/>
      <c r="AP310" s="102"/>
      <c r="AQ310" s="102"/>
      <c r="AR310" s="102"/>
      <c r="AU310" s="102"/>
      <c r="AV310" s="102"/>
      <c r="AW310" s="102"/>
    </row>
    <row r="311" spans="37:49" ht="14.25" x14ac:dyDescent="0.2">
      <c r="AK311" s="102"/>
      <c r="AL311" s="102"/>
      <c r="AM311" s="102"/>
      <c r="AP311" s="102"/>
      <c r="AQ311" s="102"/>
      <c r="AR311" s="102"/>
      <c r="AU311" s="102"/>
      <c r="AV311" s="102"/>
      <c r="AW311" s="102"/>
    </row>
    <row r="312" spans="37:49" ht="14.25" x14ac:dyDescent="0.2">
      <c r="AK312" s="102"/>
      <c r="AL312" s="102"/>
      <c r="AM312" s="102"/>
      <c r="AP312" s="102"/>
      <c r="AQ312" s="102"/>
      <c r="AR312" s="102"/>
      <c r="AU312" s="102"/>
      <c r="AV312" s="102"/>
      <c r="AW312" s="102"/>
    </row>
    <row r="313" spans="37:49" ht="14.25" x14ac:dyDescent="0.2">
      <c r="AK313" s="102"/>
      <c r="AL313" s="102"/>
      <c r="AM313" s="102"/>
      <c r="AP313" s="102"/>
      <c r="AQ313" s="102"/>
      <c r="AR313" s="102"/>
      <c r="AU313" s="102"/>
      <c r="AV313" s="102"/>
      <c r="AW313" s="102"/>
    </row>
    <row r="314" spans="37:49" x14ac:dyDescent="0.2">
      <c r="AK314" s="103"/>
      <c r="AL314" s="103"/>
      <c r="AM314" s="103"/>
      <c r="AP314" s="103"/>
      <c r="AQ314" s="103"/>
      <c r="AR314" s="103"/>
      <c r="AU314" s="103"/>
      <c r="AV314" s="103"/>
      <c r="AW314" s="103"/>
    </row>
    <row r="315" spans="37:49" x14ac:dyDescent="0.2">
      <c r="AK315" s="103"/>
      <c r="AL315" s="103"/>
      <c r="AM315" s="103"/>
      <c r="AP315" s="103"/>
      <c r="AQ315" s="103"/>
      <c r="AR315" s="103"/>
      <c r="AU315" s="103"/>
      <c r="AV315" s="103"/>
      <c r="AW315" s="103"/>
    </row>
    <row r="316" spans="37:49" x14ac:dyDescent="0.2">
      <c r="AK316" s="103"/>
      <c r="AL316" s="103"/>
      <c r="AM316" s="103"/>
      <c r="AP316" s="103"/>
      <c r="AQ316" s="103"/>
      <c r="AR316" s="103"/>
      <c r="AU316" s="103"/>
      <c r="AV316" s="103"/>
      <c r="AW316" s="103"/>
    </row>
    <row r="317" spans="37:49" x14ac:dyDescent="0.2">
      <c r="AK317" s="103"/>
      <c r="AL317" s="103"/>
      <c r="AM317" s="103"/>
      <c r="AP317" s="103"/>
      <c r="AQ317" s="103"/>
      <c r="AR317" s="103"/>
      <c r="AU317" s="103"/>
      <c r="AV317" s="103"/>
      <c r="AW317" s="103"/>
    </row>
    <row r="318" spans="37:49" x14ac:dyDescent="0.2">
      <c r="AK318" s="103"/>
      <c r="AL318" s="103"/>
      <c r="AM318" s="103"/>
      <c r="AP318" s="103"/>
      <c r="AQ318" s="103"/>
      <c r="AR318" s="103"/>
      <c r="AU318" s="103"/>
      <c r="AV318" s="103"/>
      <c r="AW318" s="103"/>
    </row>
    <row r="319" spans="37:49" x14ac:dyDescent="0.2">
      <c r="AK319" s="103"/>
      <c r="AL319" s="103"/>
      <c r="AM319" s="103"/>
      <c r="AP319" s="103"/>
      <c r="AQ319" s="103"/>
      <c r="AR319" s="103"/>
      <c r="AU319" s="103"/>
      <c r="AV319" s="103"/>
      <c r="AW319" s="103"/>
    </row>
    <row r="320" spans="37:49" x14ac:dyDescent="0.2">
      <c r="AK320" s="103"/>
      <c r="AL320" s="103"/>
      <c r="AM320" s="103"/>
      <c r="AP320" s="103"/>
      <c r="AQ320" s="103"/>
      <c r="AR320" s="103"/>
      <c r="AU320" s="103"/>
      <c r="AV320" s="103"/>
      <c r="AW320" s="103"/>
    </row>
    <row r="321" spans="37:49" x14ac:dyDescent="0.2">
      <c r="AK321" s="103"/>
      <c r="AL321" s="103"/>
      <c r="AM321" s="103"/>
      <c r="AP321" s="103"/>
      <c r="AQ321" s="103"/>
      <c r="AR321" s="103"/>
      <c r="AU321" s="103"/>
      <c r="AV321" s="103"/>
      <c r="AW321" s="103"/>
    </row>
    <row r="322" spans="37:49" x14ac:dyDescent="0.2">
      <c r="AK322" s="103"/>
      <c r="AL322" s="103"/>
      <c r="AM322" s="103"/>
      <c r="AP322" s="103"/>
      <c r="AQ322" s="103"/>
      <c r="AR322" s="103"/>
      <c r="AU322" s="103"/>
      <c r="AV322" s="103"/>
      <c r="AW322" s="103"/>
    </row>
    <row r="323" spans="37:49" x14ac:dyDescent="0.2">
      <c r="AK323" s="103"/>
      <c r="AL323" s="103"/>
      <c r="AM323" s="103"/>
      <c r="AP323" s="103"/>
      <c r="AQ323" s="103"/>
      <c r="AR323" s="103"/>
      <c r="AU323" s="103"/>
      <c r="AV323" s="103"/>
      <c r="AW323" s="103"/>
    </row>
  </sheetData>
  <mergeCells count="924">
    <mergeCell ref="BI113:BK113"/>
    <mergeCell ref="AI112:AJ112"/>
    <mergeCell ref="AN112:AO112"/>
    <mergeCell ref="AS112:AT112"/>
    <mergeCell ref="BD112:BE112"/>
    <mergeCell ref="BF112:BG112"/>
    <mergeCell ref="BI112:BK112"/>
    <mergeCell ref="BB112:BC112"/>
    <mergeCell ref="A105:BG105"/>
    <mergeCell ref="R106:S106"/>
    <mergeCell ref="T106:U106"/>
    <mergeCell ref="R111:S111"/>
    <mergeCell ref="T111:U111"/>
    <mergeCell ref="V111:W111"/>
    <mergeCell ref="A111:B111"/>
    <mergeCell ref="C111:M111"/>
    <mergeCell ref="N111:O111"/>
    <mergeCell ref="P111:Q111"/>
    <mergeCell ref="AB111:AC111"/>
    <mergeCell ref="AD111:AE111"/>
    <mergeCell ref="AF111:AG111"/>
    <mergeCell ref="AS110:AT110"/>
    <mergeCell ref="AX110:AY110"/>
    <mergeCell ref="V110:W110"/>
    <mergeCell ref="X111:Y111"/>
    <mergeCell ref="Z111:AA111"/>
    <mergeCell ref="AI109:AJ109"/>
    <mergeCell ref="AI110:AJ110"/>
    <mergeCell ref="R104:S104"/>
    <mergeCell ref="T104:U104"/>
    <mergeCell ref="AI104:AJ104"/>
    <mergeCell ref="P109:Q109"/>
    <mergeCell ref="AI107:AJ107"/>
    <mergeCell ref="T109:U109"/>
    <mergeCell ref="V109:W109"/>
    <mergeCell ref="AB109:AC109"/>
    <mergeCell ref="X109:Y109"/>
    <mergeCell ref="Z109:AA109"/>
    <mergeCell ref="R109:S109"/>
    <mergeCell ref="BF116:BG116"/>
    <mergeCell ref="BB113:BC113"/>
    <mergeCell ref="BF115:BG115"/>
    <mergeCell ref="AZ114:BA114"/>
    <mergeCell ref="BB114:BC114"/>
    <mergeCell ref="BD114:BE114"/>
    <mergeCell ref="BF114:BG114"/>
    <mergeCell ref="BB115:BC115"/>
    <mergeCell ref="X86:Y86"/>
    <mergeCell ref="BD86:BE86"/>
    <mergeCell ref="BF86:BG86"/>
    <mergeCell ref="AN104:AO104"/>
    <mergeCell ref="BD113:BE113"/>
    <mergeCell ref="BF113:BG113"/>
    <mergeCell ref="AZ113:BA113"/>
    <mergeCell ref="AN107:AO107"/>
    <mergeCell ref="AS107:AT107"/>
    <mergeCell ref="AX107:AY107"/>
    <mergeCell ref="AN113:AO113"/>
    <mergeCell ref="AS113:AT113"/>
    <mergeCell ref="AX113:AY113"/>
    <mergeCell ref="X113:Y113"/>
    <mergeCell ref="Z113:AA113"/>
    <mergeCell ref="AB113:AC113"/>
    <mergeCell ref="AI74:AJ74"/>
    <mergeCell ref="AS75:AT75"/>
    <mergeCell ref="AS92:AT92"/>
    <mergeCell ref="A87:BG87"/>
    <mergeCell ref="AN106:AO106"/>
    <mergeCell ref="AS106:AT106"/>
    <mergeCell ref="AF100:AG100"/>
    <mergeCell ref="AI100:AJ100"/>
    <mergeCell ref="AN100:AO100"/>
    <mergeCell ref="AS104:AT104"/>
    <mergeCell ref="BD106:BE106"/>
    <mergeCell ref="AX106:AY106"/>
    <mergeCell ref="AD106:AE106"/>
    <mergeCell ref="V104:W104"/>
    <mergeCell ref="X104:Y104"/>
    <mergeCell ref="Z104:AA104"/>
    <mergeCell ref="AB104:AC104"/>
    <mergeCell ref="R98:S98"/>
    <mergeCell ref="AZ98:BA98"/>
    <mergeCell ref="BB98:BC98"/>
    <mergeCell ref="AF98:AG98"/>
    <mergeCell ref="AI98:AJ98"/>
    <mergeCell ref="V98:W98"/>
    <mergeCell ref="T98:U98"/>
    <mergeCell ref="BD115:BE115"/>
    <mergeCell ref="AZ116:BA116"/>
    <mergeCell ref="A116:B116"/>
    <mergeCell ref="C116:AG116"/>
    <mergeCell ref="AI116:AJ116"/>
    <mergeCell ref="AZ115:BA115"/>
    <mergeCell ref="AN116:AO116"/>
    <mergeCell ref="AS116:AT116"/>
    <mergeCell ref="AX116:AY116"/>
    <mergeCell ref="A115:B115"/>
    <mergeCell ref="C115:AG115"/>
    <mergeCell ref="AI115:AJ115"/>
    <mergeCell ref="AN115:AO115"/>
    <mergeCell ref="AS115:AT115"/>
    <mergeCell ref="AX115:AY115"/>
    <mergeCell ref="BB116:BC116"/>
    <mergeCell ref="BD116:BE116"/>
    <mergeCell ref="A114:B114"/>
    <mergeCell ref="C114:AG114"/>
    <mergeCell ref="AF112:AG112"/>
    <mergeCell ref="A112:B112"/>
    <mergeCell ref="C112:S112"/>
    <mergeCell ref="T112:U112"/>
    <mergeCell ref="V112:W112"/>
    <mergeCell ref="X112:Y112"/>
    <mergeCell ref="A113:B113"/>
    <mergeCell ref="C113:S113"/>
    <mergeCell ref="Z112:AA112"/>
    <mergeCell ref="T113:U113"/>
    <mergeCell ref="V113:W113"/>
    <mergeCell ref="AB112:AC112"/>
    <mergeCell ref="AD113:AE113"/>
    <mergeCell ref="AF113:AG113"/>
    <mergeCell ref="AD112:AE112"/>
    <mergeCell ref="A110:B110"/>
    <mergeCell ref="C110:M110"/>
    <mergeCell ref="N110:O110"/>
    <mergeCell ref="P110:Q110"/>
    <mergeCell ref="AB110:AC110"/>
    <mergeCell ref="AD110:AE110"/>
    <mergeCell ref="R110:S110"/>
    <mergeCell ref="T110:U110"/>
    <mergeCell ref="Z110:AA110"/>
    <mergeCell ref="Z106:AA106"/>
    <mergeCell ref="AB106:AC106"/>
    <mergeCell ref="A107:B107"/>
    <mergeCell ref="C107:M107"/>
    <mergeCell ref="V107:W107"/>
    <mergeCell ref="A106:B106"/>
    <mergeCell ref="C106:M106"/>
    <mergeCell ref="N106:O106"/>
    <mergeCell ref="AD107:AE107"/>
    <mergeCell ref="X107:Y107"/>
    <mergeCell ref="Z107:AA107"/>
    <mergeCell ref="AD109:AE109"/>
    <mergeCell ref="AF109:AG109"/>
    <mergeCell ref="AF110:AG110"/>
    <mergeCell ref="AN109:AO109"/>
    <mergeCell ref="AF107:AG107"/>
    <mergeCell ref="X110:Y110"/>
    <mergeCell ref="X103:Y103"/>
    <mergeCell ref="A100:B100"/>
    <mergeCell ref="C100:M100"/>
    <mergeCell ref="T101:U101"/>
    <mergeCell ref="X101:Y101"/>
    <mergeCell ref="N107:O107"/>
    <mergeCell ref="P107:Q107"/>
    <mergeCell ref="R107:S107"/>
    <mergeCell ref="T107:U107"/>
    <mergeCell ref="V106:W106"/>
    <mergeCell ref="X106:Y106"/>
    <mergeCell ref="A109:B109"/>
    <mergeCell ref="C109:M109"/>
    <mergeCell ref="AB107:AC107"/>
    <mergeCell ref="A108:BG108"/>
    <mergeCell ref="N109:O109"/>
    <mergeCell ref="P106:Q106"/>
    <mergeCell ref="AF106:AG106"/>
    <mergeCell ref="X98:Y98"/>
    <mergeCell ref="A104:B104"/>
    <mergeCell ref="C104:M104"/>
    <mergeCell ref="N104:O104"/>
    <mergeCell ref="P104:Q104"/>
    <mergeCell ref="AZ99:BA99"/>
    <mergeCell ref="BB99:BC99"/>
    <mergeCell ref="AD104:AE104"/>
    <mergeCell ref="AF104:AG104"/>
    <mergeCell ref="AN99:AO99"/>
    <mergeCell ref="AS99:AT99"/>
    <mergeCell ref="AF103:AG103"/>
    <mergeCell ref="AD100:AE100"/>
    <mergeCell ref="AV101:AW101"/>
    <mergeCell ref="AB103:AC103"/>
    <mergeCell ref="AD103:AE103"/>
    <mergeCell ref="R103:S103"/>
    <mergeCell ref="A94:B94"/>
    <mergeCell ref="C94:M94"/>
    <mergeCell ref="N94:O94"/>
    <mergeCell ref="P94:Q94"/>
    <mergeCell ref="T96:U96"/>
    <mergeCell ref="V96:W96"/>
    <mergeCell ref="Z98:AA98"/>
    <mergeCell ref="AB98:AC98"/>
    <mergeCell ref="N100:O100"/>
    <mergeCell ref="P100:Q100"/>
    <mergeCell ref="R100:S100"/>
    <mergeCell ref="AB99:AC99"/>
    <mergeCell ref="V100:W100"/>
    <mergeCell ref="X100:Y100"/>
    <mergeCell ref="P99:Q99"/>
    <mergeCell ref="Z100:AA100"/>
    <mergeCell ref="AB100:AC100"/>
    <mergeCell ref="A98:B98"/>
    <mergeCell ref="C98:M98"/>
    <mergeCell ref="N98:O98"/>
    <mergeCell ref="P98:Q98"/>
    <mergeCell ref="A99:B99"/>
    <mergeCell ref="C99:M99"/>
    <mergeCell ref="N99:O99"/>
    <mergeCell ref="T97:U97"/>
    <mergeCell ref="V97:W97"/>
    <mergeCell ref="A95:B95"/>
    <mergeCell ref="C95:M95"/>
    <mergeCell ref="N95:O95"/>
    <mergeCell ref="P95:Q95"/>
    <mergeCell ref="R95:S95"/>
    <mergeCell ref="T95:U95"/>
    <mergeCell ref="V95:W95"/>
    <mergeCell ref="R97:S97"/>
    <mergeCell ref="C97:M97"/>
    <mergeCell ref="N97:O97"/>
    <mergeCell ref="P97:Q97"/>
    <mergeCell ref="A97:B97"/>
    <mergeCell ref="A96:B96"/>
    <mergeCell ref="C96:M96"/>
    <mergeCell ref="N96:O96"/>
    <mergeCell ref="P96:Q96"/>
    <mergeCell ref="R96:S96"/>
    <mergeCell ref="R94:S94"/>
    <mergeCell ref="T94:U94"/>
    <mergeCell ref="AB93:AC93"/>
    <mergeCell ref="AD93:AE93"/>
    <mergeCell ref="AB94:AC94"/>
    <mergeCell ref="AD94:AE94"/>
    <mergeCell ref="Z94:AA94"/>
    <mergeCell ref="V94:W94"/>
    <mergeCell ref="X94:Y94"/>
    <mergeCell ref="T93:U93"/>
    <mergeCell ref="Z93:AA93"/>
    <mergeCell ref="R93:S93"/>
    <mergeCell ref="X93:Y93"/>
    <mergeCell ref="A93:B93"/>
    <mergeCell ref="C93:M93"/>
    <mergeCell ref="N93:O93"/>
    <mergeCell ref="P93:Q93"/>
    <mergeCell ref="A92:B92"/>
    <mergeCell ref="C92:M92"/>
    <mergeCell ref="N92:O92"/>
    <mergeCell ref="P92:Q92"/>
    <mergeCell ref="V93:W93"/>
    <mergeCell ref="V92:W92"/>
    <mergeCell ref="X92:Y92"/>
    <mergeCell ref="Z92:AA92"/>
    <mergeCell ref="R92:S92"/>
    <mergeCell ref="T92:U92"/>
    <mergeCell ref="X90:Y90"/>
    <mergeCell ref="Z90:AA90"/>
    <mergeCell ref="BD90:BE90"/>
    <mergeCell ref="BF90:BG90"/>
    <mergeCell ref="A91:BG91"/>
    <mergeCell ref="AS90:AT90"/>
    <mergeCell ref="AX90:AY90"/>
    <mergeCell ref="AZ90:BA90"/>
    <mergeCell ref="BB90:BC90"/>
    <mergeCell ref="AI90:AJ90"/>
    <mergeCell ref="AN90:AO90"/>
    <mergeCell ref="AD90:AE90"/>
    <mergeCell ref="AF90:AG90"/>
    <mergeCell ref="A90:B90"/>
    <mergeCell ref="C90:M90"/>
    <mergeCell ref="N90:O90"/>
    <mergeCell ref="P90:Q90"/>
    <mergeCell ref="R90:S90"/>
    <mergeCell ref="T90:U90"/>
    <mergeCell ref="V90:W90"/>
    <mergeCell ref="C89:M89"/>
    <mergeCell ref="N89:O89"/>
    <mergeCell ref="P89:Q89"/>
    <mergeCell ref="R89:S89"/>
    <mergeCell ref="AI86:AJ86"/>
    <mergeCell ref="AN86:AO86"/>
    <mergeCell ref="AS86:AT86"/>
    <mergeCell ref="X89:Y89"/>
    <mergeCell ref="N86:O86"/>
    <mergeCell ref="P86:Q86"/>
    <mergeCell ref="T89:U89"/>
    <mergeCell ref="V89:W89"/>
    <mergeCell ref="Z86:AA86"/>
    <mergeCell ref="AB86:AC86"/>
    <mergeCell ref="AD86:AE86"/>
    <mergeCell ref="AF86:AG86"/>
    <mergeCell ref="Z89:AA89"/>
    <mergeCell ref="AB89:AC89"/>
    <mergeCell ref="AD89:AE89"/>
    <mergeCell ref="AF89:AG89"/>
    <mergeCell ref="A88:BG88"/>
    <mergeCell ref="A89:B89"/>
    <mergeCell ref="BD85:BE85"/>
    <mergeCell ref="BF85:BG85"/>
    <mergeCell ref="AZ85:BA85"/>
    <mergeCell ref="BB85:BC85"/>
    <mergeCell ref="X85:Y85"/>
    <mergeCell ref="Z85:AA85"/>
    <mergeCell ref="R86:S86"/>
    <mergeCell ref="T86:U86"/>
    <mergeCell ref="V86:W86"/>
    <mergeCell ref="AZ86:BA86"/>
    <mergeCell ref="BB86:BC86"/>
    <mergeCell ref="AD85:AE85"/>
    <mergeCell ref="AF85:AG85"/>
    <mergeCell ref="AX85:AY85"/>
    <mergeCell ref="AB85:AC85"/>
    <mergeCell ref="AX86:AY86"/>
    <mergeCell ref="AS85:AT85"/>
    <mergeCell ref="A85:B85"/>
    <mergeCell ref="C85:M85"/>
    <mergeCell ref="N85:O85"/>
    <mergeCell ref="P85:Q85"/>
    <mergeCell ref="V85:W85"/>
    <mergeCell ref="A86:B86"/>
    <mergeCell ref="C86:M86"/>
    <mergeCell ref="C84:M84"/>
    <mergeCell ref="N84:O84"/>
    <mergeCell ref="P84:Q84"/>
    <mergeCell ref="R85:S85"/>
    <mergeCell ref="T85:U85"/>
    <mergeCell ref="R84:S84"/>
    <mergeCell ref="T84:U84"/>
    <mergeCell ref="V83:W83"/>
    <mergeCell ref="X83:Y83"/>
    <mergeCell ref="Z83:AA83"/>
    <mergeCell ref="Z84:AA84"/>
    <mergeCell ref="AB84:AC84"/>
    <mergeCell ref="AD83:AE83"/>
    <mergeCell ref="AD84:AE84"/>
    <mergeCell ref="AF83:AG83"/>
    <mergeCell ref="AB83:AC83"/>
    <mergeCell ref="V84:W84"/>
    <mergeCell ref="X84:Y84"/>
    <mergeCell ref="AF84:AG84"/>
    <mergeCell ref="T83:U83"/>
    <mergeCell ref="A84:B84"/>
    <mergeCell ref="A80:B80"/>
    <mergeCell ref="C80:M80"/>
    <mergeCell ref="N80:O80"/>
    <mergeCell ref="P80:Q80"/>
    <mergeCell ref="A83:B83"/>
    <mergeCell ref="C83:M83"/>
    <mergeCell ref="N83:O83"/>
    <mergeCell ref="P83:Q83"/>
    <mergeCell ref="R83:S83"/>
    <mergeCell ref="R80:S80"/>
    <mergeCell ref="T80:U80"/>
    <mergeCell ref="A81:B81"/>
    <mergeCell ref="C81:M81"/>
    <mergeCell ref="N81:O81"/>
    <mergeCell ref="P81:Q81"/>
    <mergeCell ref="R81:S81"/>
    <mergeCell ref="T81:U81"/>
    <mergeCell ref="A82:B82"/>
    <mergeCell ref="C82:M82"/>
    <mergeCell ref="N82:O82"/>
    <mergeCell ref="P82:Q82"/>
    <mergeCell ref="R82:S82"/>
    <mergeCell ref="T82:U82"/>
    <mergeCell ref="Z80:AA80"/>
    <mergeCell ref="V80:W80"/>
    <mergeCell ref="X80:Y80"/>
    <mergeCell ref="AD81:AE81"/>
    <mergeCell ref="AF81:AG81"/>
    <mergeCell ref="AD80:AE80"/>
    <mergeCell ref="AF80:AG80"/>
    <mergeCell ref="V82:W82"/>
    <mergeCell ref="X82:Y82"/>
    <mergeCell ref="Z82:AA82"/>
    <mergeCell ref="V81:W81"/>
    <mergeCell ref="X81:Y81"/>
    <mergeCell ref="Z81:AA81"/>
    <mergeCell ref="A79:B79"/>
    <mergeCell ref="C79:M79"/>
    <mergeCell ref="N79:O79"/>
    <mergeCell ref="P79:Q79"/>
    <mergeCell ref="R79:S79"/>
    <mergeCell ref="T79:U79"/>
    <mergeCell ref="Z77:AA77"/>
    <mergeCell ref="AD79:AE79"/>
    <mergeCell ref="AF79:AG79"/>
    <mergeCell ref="V79:W79"/>
    <mergeCell ref="X79:Y79"/>
    <mergeCell ref="Z79:AA79"/>
    <mergeCell ref="AB79:AC79"/>
    <mergeCell ref="Z78:AA78"/>
    <mergeCell ref="AB78:AC78"/>
    <mergeCell ref="A78:B78"/>
    <mergeCell ref="C78:M78"/>
    <mergeCell ref="N78:O78"/>
    <mergeCell ref="P78:Q78"/>
    <mergeCell ref="R78:S78"/>
    <mergeCell ref="T78:U78"/>
    <mergeCell ref="V78:W78"/>
    <mergeCell ref="X78:Y78"/>
    <mergeCell ref="A77:B77"/>
    <mergeCell ref="C77:M77"/>
    <mergeCell ref="N77:O77"/>
    <mergeCell ref="P77:Q77"/>
    <mergeCell ref="R77:S77"/>
    <mergeCell ref="T77:U77"/>
    <mergeCell ref="V77:W77"/>
    <mergeCell ref="X77:Y77"/>
    <mergeCell ref="T76:U76"/>
    <mergeCell ref="V76:W76"/>
    <mergeCell ref="V75:W75"/>
    <mergeCell ref="X75:Y75"/>
    <mergeCell ref="X76:Y76"/>
    <mergeCell ref="A76:B76"/>
    <mergeCell ref="C76:M76"/>
    <mergeCell ref="P76:Q76"/>
    <mergeCell ref="R76:S76"/>
    <mergeCell ref="A75:B75"/>
    <mergeCell ref="C75:M75"/>
    <mergeCell ref="N75:O75"/>
    <mergeCell ref="P75:Q75"/>
    <mergeCell ref="R75:S75"/>
    <mergeCell ref="T75:U75"/>
    <mergeCell ref="V74:W74"/>
    <mergeCell ref="X74:Y74"/>
    <mergeCell ref="AD73:AE73"/>
    <mergeCell ref="AF73:AG73"/>
    <mergeCell ref="AF76:AG76"/>
    <mergeCell ref="V73:W73"/>
    <mergeCell ref="X73:Y73"/>
    <mergeCell ref="Z73:AA73"/>
    <mergeCell ref="AB73:AC73"/>
    <mergeCell ref="AB75:AC75"/>
    <mergeCell ref="AD76:AE76"/>
    <mergeCell ref="AD75:AE75"/>
    <mergeCell ref="AF75:AG75"/>
    <mergeCell ref="AD74:AE74"/>
    <mergeCell ref="AF74:AG74"/>
    <mergeCell ref="Z76:AA76"/>
    <mergeCell ref="AB76:AC76"/>
    <mergeCell ref="Z74:AA74"/>
    <mergeCell ref="AB74:AC74"/>
    <mergeCell ref="Z75:AA75"/>
    <mergeCell ref="A74:B74"/>
    <mergeCell ref="C74:M74"/>
    <mergeCell ref="N74:O74"/>
    <mergeCell ref="P74:Q74"/>
    <mergeCell ref="R74:S74"/>
    <mergeCell ref="T74:U74"/>
    <mergeCell ref="A73:B73"/>
    <mergeCell ref="C73:M73"/>
    <mergeCell ref="N73:O73"/>
    <mergeCell ref="P73:Q73"/>
    <mergeCell ref="R73:S73"/>
    <mergeCell ref="T73:U73"/>
    <mergeCell ref="BF70:BG70"/>
    <mergeCell ref="A71:BG71"/>
    <mergeCell ref="A72:B72"/>
    <mergeCell ref="C72:M72"/>
    <mergeCell ref="N72:O72"/>
    <mergeCell ref="P72:Q72"/>
    <mergeCell ref="A70:B70"/>
    <mergeCell ref="C70:M70"/>
    <mergeCell ref="N70:O70"/>
    <mergeCell ref="P70:Q70"/>
    <mergeCell ref="T72:U72"/>
    <mergeCell ref="AF70:AG70"/>
    <mergeCell ref="T70:U70"/>
    <mergeCell ref="V70:W70"/>
    <mergeCell ref="AB72:AC72"/>
    <mergeCell ref="R72:S72"/>
    <mergeCell ref="BD70:BE70"/>
    <mergeCell ref="AI73:AJ73"/>
    <mergeCell ref="R70:S70"/>
    <mergeCell ref="V72:W72"/>
    <mergeCell ref="X72:Y72"/>
    <mergeCell ref="Z72:AA72"/>
    <mergeCell ref="AD69:AE69"/>
    <mergeCell ref="BB70:BC70"/>
    <mergeCell ref="AN70:AO70"/>
    <mergeCell ref="AS70:AT70"/>
    <mergeCell ref="AX70:AY70"/>
    <mergeCell ref="AZ70:BA70"/>
    <mergeCell ref="AI70:AJ70"/>
    <mergeCell ref="AD72:AE72"/>
    <mergeCell ref="AF72:AG72"/>
    <mergeCell ref="AI72:AJ72"/>
    <mergeCell ref="X70:Y70"/>
    <mergeCell ref="Z70:AA70"/>
    <mergeCell ref="AB70:AC70"/>
    <mergeCell ref="AD70:AE70"/>
    <mergeCell ref="AF69:AG69"/>
    <mergeCell ref="AN72:AO72"/>
    <mergeCell ref="Z68:AA68"/>
    <mergeCell ref="AB68:AC68"/>
    <mergeCell ref="AD68:AE68"/>
    <mergeCell ref="AF68:AG68"/>
    <mergeCell ref="X69:Y69"/>
    <mergeCell ref="Z69:AA69"/>
    <mergeCell ref="AB69:AC69"/>
    <mergeCell ref="T68:U68"/>
    <mergeCell ref="V68:W68"/>
    <mergeCell ref="X68:Y68"/>
    <mergeCell ref="P69:Q69"/>
    <mergeCell ref="R68:S68"/>
    <mergeCell ref="R66:S66"/>
    <mergeCell ref="T66:U66"/>
    <mergeCell ref="V67:W67"/>
    <mergeCell ref="A68:B68"/>
    <mergeCell ref="C68:M68"/>
    <mergeCell ref="N68:O68"/>
    <mergeCell ref="P68:Q68"/>
    <mergeCell ref="V69:W69"/>
    <mergeCell ref="R69:S69"/>
    <mergeCell ref="T69:U69"/>
    <mergeCell ref="A67:B67"/>
    <mergeCell ref="C67:M67"/>
    <mergeCell ref="N67:O67"/>
    <mergeCell ref="P67:Q67"/>
    <mergeCell ref="R67:S67"/>
    <mergeCell ref="A69:B69"/>
    <mergeCell ref="C69:M69"/>
    <mergeCell ref="N69:O69"/>
    <mergeCell ref="AZ64:BA64"/>
    <mergeCell ref="A63:B63"/>
    <mergeCell ref="V63:W63"/>
    <mergeCell ref="X63:Y63"/>
    <mergeCell ref="Z63:AA63"/>
    <mergeCell ref="X67:Y67"/>
    <mergeCell ref="X66:Y66"/>
    <mergeCell ref="AI64:AJ64"/>
    <mergeCell ref="Z66:AA66"/>
    <mergeCell ref="AB66:AC66"/>
    <mergeCell ref="AD66:AE66"/>
    <mergeCell ref="Z64:AA64"/>
    <mergeCell ref="AB64:AC64"/>
    <mergeCell ref="AF66:AG66"/>
    <mergeCell ref="AF67:AG67"/>
    <mergeCell ref="A66:B66"/>
    <mergeCell ref="C66:M66"/>
    <mergeCell ref="N66:O66"/>
    <mergeCell ref="P66:Q66"/>
    <mergeCell ref="C63:M63"/>
    <mergeCell ref="N63:O63"/>
    <mergeCell ref="P63:Q63"/>
    <mergeCell ref="R63:S63"/>
    <mergeCell ref="T63:U63"/>
    <mergeCell ref="BF64:BG64"/>
    <mergeCell ref="A65:BG65"/>
    <mergeCell ref="BB64:BC64"/>
    <mergeCell ref="AD64:AE64"/>
    <mergeCell ref="BD64:BE64"/>
    <mergeCell ref="AN64:AO64"/>
    <mergeCell ref="AS64:AT64"/>
    <mergeCell ref="AX64:AY64"/>
    <mergeCell ref="AB63:AC63"/>
    <mergeCell ref="AF64:AG64"/>
    <mergeCell ref="A64:B64"/>
    <mergeCell ref="C64:M64"/>
    <mergeCell ref="N64:O64"/>
    <mergeCell ref="P64:Q64"/>
    <mergeCell ref="R64:S64"/>
    <mergeCell ref="T64:U64"/>
    <mergeCell ref="V64:W64"/>
    <mergeCell ref="X64:Y64"/>
    <mergeCell ref="AF63:AG63"/>
    <mergeCell ref="AZ59:BA59"/>
    <mergeCell ref="Z62:AA62"/>
    <mergeCell ref="A60:BG60"/>
    <mergeCell ref="A61:BG61"/>
    <mergeCell ref="A59:B59"/>
    <mergeCell ref="C59:M59"/>
    <mergeCell ref="N59:O59"/>
    <mergeCell ref="P59:Q59"/>
    <mergeCell ref="R59:S59"/>
    <mergeCell ref="T59:U59"/>
    <mergeCell ref="V62:W62"/>
    <mergeCell ref="X62:Y62"/>
    <mergeCell ref="A62:B62"/>
    <mergeCell ref="C62:M62"/>
    <mergeCell ref="N62:O62"/>
    <mergeCell ref="R62:S62"/>
    <mergeCell ref="T62:U62"/>
    <mergeCell ref="A53:B58"/>
    <mergeCell ref="C53:M58"/>
    <mergeCell ref="N53:S53"/>
    <mergeCell ref="T53:U58"/>
    <mergeCell ref="BF59:BG59"/>
    <mergeCell ref="Z59:AA59"/>
    <mergeCell ref="AB59:AC59"/>
    <mergeCell ref="AD59:AE59"/>
    <mergeCell ref="AF59:AG59"/>
    <mergeCell ref="AI59:AJ59"/>
    <mergeCell ref="BB59:BC59"/>
    <mergeCell ref="BD59:BE59"/>
    <mergeCell ref="X59:Y59"/>
    <mergeCell ref="AB56:AC58"/>
    <mergeCell ref="AD56:AE58"/>
    <mergeCell ref="AZ58:BA58"/>
    <mergeCell ref="BB58:BC58"/>
    <mergeCell ref="AN59:AO59"/>
    <mergeCell ref="AS59:AT59"/>
    <mergeCell ref="AX59:AY59"/>
    <mergeCell ref="BD56:BE56"/>
    <mergeCell ref="BF56:BG56"/>
    <mergeCell ref="BF58:BG58"/>
    <mergeCell ref="AN58:AO58"/>
    <mergeCell ref="AS58:AT58"/>
    <mergeCell ref="AX58:AY58"/>
    <mergeCell ref="BD58:BE58"/>
    <mergeCell ref="AN56:AO56"/>
    <mergeCell ref="AS56:AT56"/>
    <mergeCell ref="E47:F47"/>
    <mergeCell ref="G47:H47"/>
    <mergeCell ref="I47:J47"/>
    <mergeCell ref="K47:L47"/>
    <mergeCell ref="N54:O58"/>
    <mergeCell ref="P54:Q58"/>
    <mergeCell ref="R54:S58"/>
    <mergeCell ref="AI58:AJ58"/>
    <mergeCell ref="M47:N47"/>
    <mergeCell ref="O47:P47"/>
    <mergeCell ref="R47:V47"/>
    <mergeCell ref="R48:V48"/>
    <mergeCell ref="W48:X48"/>
    <mergeCell ref="AI55:BG55"/>
    <mergeCell ref="BD54:BG54"/>
    <mergeCell ref="AI53:BG53"/>
    <mergeCell ref="X54:AE54"/>
    <mergeCell ref="AF54:AG58"/>
    <mergeCell ref="AI54:AO54"/>
    <mergeCell ref="W45:X45"/>
    <mergeCell ref="I46:J46"/>
    <mergeCell ref="K46:L46"/>
    <mergeCell ref="I45:J45"/>
    <mergeCell ref="K45:L45"/>
    <mergeCell ref="A46:B46"/>
    <mergeCell ref="C46:D46"/>
    <mergeCell ref="E46:F46"/>
    <mergeCell ref="G46:H46"/>
    <mergeCell ref="M46:N46"/>
    <mergeCell ref="A47:B47"/>
    <mergeCell ref="C47:D47"/>
    <mergeCell ref="M44:N44"/>
    <mergeCell ref="O44:P44"/>
    <mergeCell ref="A44:B44"/>
    <mergeCell ref="C44:D44"/>
    <mergeCell ref="E44:F44"/>
    <mergeCell ref="G44:H44"/>
    <mergeCell ref="I44:J44"/>
    <mergeCell ref="K44:L44"/>
    <mergeCell ref="O46:P46"/>
    <mergeCell ref="M45:N45"/>
    <mergeCell ref="O45:P45"/>
    <mergeCell ref="A45:B45"/>
    <mergeCell ref="C45:D45"/>
    <mergeCell ref="E45:F45"/>
    <mergeCell ref="G45:H45"/>
    <mergeCell ref="G41:M41"/>
    <mergeCell ref="O41:S41"/>
    <mergeCell ref="H35:H36"/>
    <mergeCell ref="U35:U36"/>
    <mergeCell ref="I35:I36"/>
    <mergeCell ref="J35:J36"/>
    <mergeCell ref="K35:K36"/>
    <mergeCell ref="L35:L36"/>
    <mergeCell ref="M35:M36"/>
    <mergeCell ref="N35:N36"/>
    <mergeCell ref="U41:X41"/>
    <mergeCell ref="BE37:BE38"/>
    <mergeCell ref="BF37:BF38"/>
    <mergeCell ref="AY37:AY38"/>
    <mergeCell ref="AZ37:AZ38"/>
    <mergeCell ref="BA37:BA38"/>
    <mergeCell ref="BB37:BB38"/>
    <mergeCell ref="AG30:AN30"/>
    <mergeCell ref="AJ35:AJ36"/>
    <mergeCell ref="AN35:AN36"/>
    <mergeCell ref="BC37:BC38"/>
    <mergeCell ref="BD37:BD38"/>
    <mergeCell ref="AY30:BC30"/>
    <mergeCell ref="BD30:BG30"/>
    <mergeCell ref="AG35:AG36"/>
    <mergeCell ref="AS37:AS38"/>
    <mergeCell ref="BE35:BE36"/>
    <mergeCell ref="BF35:BF36"/>
    <mergeCell ref="BG35:BG36"/>
    <mergeCell ref="BB35:BB36"/>
    <mergeCell ref="AX37:AX38"/>
    <mergeCell ref="BD35:BD36"/>
    <mergeCell ref="AT35:AT36"/>
    <mergeCell ref="AX35:AX36"/>
    <mergeCell ref="AY35:AY36"/>
    <mergeCell ref="A30:A32"/>
    <mergeCell ref="B30:F30"/>
    <mergeCell ref="G30:J30"/>
    <mergeCell ref="K30:N30"/>
    <mergeCell ref="BG37:BG38"/>
    <mergeCell ref="T30:W30"/>
    <mergeCell ref="X30:AA30"/>
    <mergeCell ref="AB30:AF30"/>
    <mergeCell ref="AI35:AI36"/>
    <mergeCell ref="AO30:AX30"/>
    <mergeCell ref="Y35:Y36"/>
    <mergeCell ref="A35:A36"/>
    <mergeCell ref="B35:B36"/>
    <mergeCell ref="C35:C36"/>
    <mergeCell ref="D35:D36"/>
    <mergeCell ref="E35:E36"/>
    <mergeCell ref="F35:F36"/>
    <mergeCell ref="T35:T36"/>
    <mergeCell ref="G35:G36"/>
    <mergeCell ref="V35:V36"/>
    <mergeCell ref="E37:E38"/>
    <mergeCell ref="F37:F38"/>
    <mergeCell ref="G37:G38"/>
    <mergeCell ref="H37:H38"/>
    <mergeCell ref="A37:A38"/>
    <mergeCell ref="B37:B38"/>
    <mergeCell ref="C37:C38"/>
    <mergeCell ref="D37:D38"/>
    <mergeCell ref="I37:I38"/>
    <mergeCell ref="AB35:AB36"/>
    <mergeCell ref="AC35:AC36"/>
    <mergeCell ref="AD35:AD36"/>
    <mergeCell ref="R35:R36"/>
    <mergeCell ref="Q37:Q38"/>
    <mergeCell ref="S37:S38"/>
    <mergeCell ref="T37:T38"/>
    <mergeCell ref="U37:U38"/>
    <mergeCell ref="V37:V38"/>
    <mergeCell ref="S35:S36"/>
    <mergeCell ref="O35:O36"/>
    <mergeCell ref="X35:X36"/>
    <mergeCell ref="J37:J38"/>
    <mergeCell ref="K37:K38"/>
    <mergeCell ref="L37:L38"/>
    <mergeCell ref="M37:M38"/>
    <mergeCell ref="AB37:AB38"/>
    <mergeCell ref="AC37:AC38"/>
    <mergeCell ref="X37:X38"/>
    <mergeCell ref="U42:X42"/>
    <mergeCell ref="R44:V44"/>
    <mergeCell ref="Y44:Z44"/>
    <mergeCell ref="AB44:AT44"/>
    <mergeCell ref="BF45:BG45"/>
    <mergeCell ref="BF44:BG44"/>
    <mergeCell ref="AS54:AY54"/>
    <mergeCell ref="X55:Y58"/>
    <mergeCell ref="AZ54:BC54"/>
    <mergeCell ref="AX56:AY56"/>
    <mergeCell ref="AZ56:BA56"/>
    <mergeCell ref="BB56:BC56"/>
    <mergeCell ref="AI57:BG57"/>
    <mergeCell ref="AI56:AJ56"/>
    <mergeCell ref="W44:X44"/>
    <mergeCell ref="AB45:AT45"/>
    <mergeCell ref="Y45:Z45"/>
    <mergeCell ref="Y48:Z48"/>
    <mergeCell ref="AX44:BE44"/>
    <mergeCell ref="AX45:BE45"/>
    <mergeCell ref="W47:X47"/>
    <mergeCell ref="R46:V46"/>
    <mergeCell ref="W46:X46"/>
    <mergeCell ref="R45:V45"/>
    <mergeCell ref="B18:AR18"/>
    <mergeCell ref="AI37:AI38"/>
    <mergeCell ref="AJ37:AJ38"/>
    <mergeCell ref="AN37:AN38"/>
    <mergeCell ref="AO37:AO38"/>
    <mergeCell ref="Y37:Y38"/>
    <mergeCell ref="Z37:Z38"/>
    <mergeCell ref="AA37:AA38"/>
    <mergeCell ref="P35:P36"/>
    <mergeCell ref="Q35:Q36"/>
    <mergeCell ref="R29:AF29"/>
    <mergeCell ref="O30:S30"/>
    <mergeCell ref="AO35:AO36"/>
    <mergeCell ref="AF35:AF36"/>
    <mergeCell ref="AE35:AE36"/>
    <mergeCell ref="N37:N38"/>
    <mergeCell ref="O37:O38"/>
    <mergeCell ref="P37:P38"/>
    <mergeCell ref="R37:R38"/>
    <mergeCell ref="AD37:AD38"/>
    <mergeCell ref="W35:W36"/>
    <mergeCell ref="AZ35:AZ36"/>
    <mergeCell ref="BA35:BA36"/>
    <mergeCell ref="BC35:BC36"/>
    <mergeCell ref="AE37:AE38"/>
    <mergeCell ref="Z35:Z36"/>
    <mergeCell ref="AA35:AA36"/>
    <mergeCell ref="AT37:AT38"/>
    <mergeCell ref="W37:W38"/>
    <mergeCell ref="AS35:AS36"/>
    <mergeCell ref="Y46:Z46"/>
    <mergeCell ref="Y47:Z47"/>
    <mergeCell ref="AD63:AE63"/>
    <mergeCell ref="AI75:AJ75"/>
    <mergeCell ref="AN92:AO92"/>
    <mergeCell ref="AN93:AO93"/>
    <mergeCell ref="Q51:AC51"/>
    <mergeCell ref="V53:AG53"/>
    <mergeCell ref="Z56:AA58"/>
    <mergeCell ref="Z55:AE55"/>
    <mergeCell ref="AB62:AC62"/>
    <mergeCell ref="AD62:AE62"/>
    <mergeCell ref="AF62:AG62"/>
    <mergeCell ref="V54:W58"/>
    <mergeCell ref="V59:W59"/>
    <mergeCell ref="P62:Q62"/>
    <mergeCell ref="AI85:AJ85"/>
    <mergeCell ref="AN85:AO85"/>
    <mergeCell ref="AI76:AJ76"/>
    <mergeCell ref="T67:U67"/>
    <mergeCell ref="V66:W66"/>
    <mergeCell ref="Z67:AA67"/>
    <mergeCell ref="AB67:AC67"/>
    <mergeCell ref="AD67:AE67"/>
    <mergeCell ref="AS77:AT77"/>
    <mergeCell ref="AS78:AT78"/>
    <mergeCell ref="AN77:AO77"/>
    <mergeCell ref="AN78:AO78"/>
    <mergeCell ref="AN76:AO76"/>
    <mergeCell ref="AB97:AC97"/>
    <mergeCell ref="AD97:AE97"/>
    <mergeCell ref="AF97:AG97"/>
    <mergeCell ref="AS93:AT93"/>
    <mergeCell ref="AB77:AC77"/>
    <mergeCell ref="AD77:AE77"/>
    <mergeCell ref="AF77:AG77"/>
    <mergeCell ref="AB82:AC82"/>
    <mergeCell ref="AB80:AC80"/>
    <mergeCell ref="AB90:AC90"/>
    <mergeCell ref="AF93:AG93"/>
    <mergeCell ref="AD78:AE78"/>
    <mergeCell ref="AF78:AG78"/>
    <mergeCell ref="AB81:AC81"/>
    <mergeCell ref="AD82:AE82"/>
    <mergeCell ref="AF82:AG82"/>
    <mergeCell ref="X97:Y97"/>
    <mergeCell ref="Z97:AA97"/>
    <mergeCell ref="AN94:AO94"/>
    <mergeCell ref="X96:Y96"/>
    <mergeCell ref="Z96:AA96"/>
    <mergeCell ref="AX96:AY96"/>
    <mergeCell ref="AD96:AE96"/>
    <mergeCell ref="X95:Y95"/>
    <mergeCell ref="Z95:AA95"/>
    <mergeCell ref="AN95:AO95"/>
    <mergeCell ref="AB95:AC95"/>
    <mergeCell ref="AD95:AE95"/>
    <mergeCell ref="AF95:AG95"/>
    <mergeCell ref="AB96:AC96"/>
    <mergeCell ref="AS95:AT95"/>
    <mergeCell ref="AS94:AT94"/>
    <mergeCell ref="BI114:BJ114"/>
    <mergeCell ref="AN111:AO111"/>
    <mergeCell ref="AS111:AT111"/>
    <mergeCell ref="AX111:AY111"/>
    <mergeCell ref="AX114:AY114"/>
    <mergeCell ref="AX112:AY112"/>
    <mergeCell ref="AZ112:BA112"/>
    <mergeCell ref="AF94:AG94"/>
    <mergeCell ref="AB92:AC92"/>
    <mergeCell ref="AD92:AE92"/>
    <mergeCell ref="AF92:AG92"/>
    <mergeCell ref="AX97:AY97"/>
    <mergeCell ref="AS96:AT96"/>
    <mergeCell ref="AS97:AT97"/>
    <mergeCell ref="AF96:AG96"/>
    <mergeCell ref="AX95:AY95"/>
    <mergeCell ref="AD98:AE98"/>
    <mergeCell ref="A102:BG102"/>
    <mergeCell ref="A103:B103"/>
    <mergeCell ref="C103:M103"/>
    <mergeCell ref="N103:O103"/>
    <mergeCell ref="P103:Q103"/>
    <mergeCell ref="Z103:AA103"/>
    <mergeCell ref="BF100:BG100"/>
    <mergeCell ref="BF98:BG98"/>
    <mergeCell ref="AN98:AO98"/>
    <mergeCell ref="AS98:AT98"/>
    <mergeCell ref="AX98:AY98"/>
    <mergeCell ref="BD98:BE98"/>
    <mergeCell ref="AI111:AJ111"/>
    <mergeCell ref="BF99:BG99"/>
    <mergeCell ref="BB100:BC100"/>
    <mergeCell ref="BD100:BE100"/>
    <mergeCell ref="AX99:AY99"/>
    <mergeCell ref="AX100:AY100"/>
    <mergeCell ref="AZ100:BA100"/>
    <mergeCell ref="BD99:BE99"/>
    <mergeCell ref="BD110:BE110"/>
    <mergeCell ref="BB107:BC107"/>
    <mergeCell ref="AN110:AO110"/>
    <mergeCell ref="AX109:AY109"/>
    <mergeCell ref="BD109:BE109"/>
    <mergeCell ref="BD107:BE107"/>
    <mergeCell ref="BF107:BG107"/>
    <mergeCell ref="AS109:AT109"/>
    <mergeCell ref="AZ107:BA107"/>
    <mergeCell ref="J119:W119"/>
    <mergeCell ref="X119:AY119"/>
    <mergeCell ref="BD111:BE111"/>
    <mergeCell ref="Z99:AA99"/>
    <mergeCell ref="R99:S99"/>
    <mergeCell ref="T99:U99"/>
    <mergeCell ref="V99:W99"/>
    <mergeCell ref="X99:Y99"/>
    <mergeCell ref="AS100:AT100"/>
    <mergeCell ref="T100:U100"/>
    <mergeCell ref="AN101:AO101"/>
    <mergeCell ref="AQ101:AR101"/>
    <mergeCell ref="AS101:AT101"/>
    <mergeCell ref="AD99:AE99"/>
    <mergeCell ref="AF99:AG99"/>
    <mergeCell ref="AI99:AJ99"/>
    <mergeCell ref="AI101:AJ101"/>
    <mergeCell ref="AL101:AM101"/>
    <mergeCell ref="AI114:AJ114"/>
    <mergeCell ref="AN114:AO114"/>
    <mergeCell ref="AS114:AT114"/>
    <mergeCell ref="AI113:AJ113"/>
    <mergeCell ref="T103:U103"/>
    <mergeCell ref="V103:W103"/>
  </mergeCells>
  <phoneticPr fontId="34" type="noConversion"/>
  <printOptions horizontalCentered="1"/>
  <pageMargins left="0.15748031496062992" right="0.15748031496062992" top="0.78740157480314965" bottom="0.19685039370078741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НП Маг Філологія </vt:lpstr>
      <vt:lpstr>'НП Маг Філологія 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janix</dc:creator>
  <cp:lastModifiedBy>user</cp:lastModifiedBy>
  <cp:lastPrinted>2020-04-29T12:02:54Z</cp:lastPrinted>
  <dcterms:created xsi:type="dcterms:W3CDTF">2017-12-20T10:53:11Z</dcterms:created>
  <dcterms:modified xsi:type="dcterms:W3CDTF">2020-05-26T14:49:25Z</dcterms:modified>
</cp:coreProperties>
</file>